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5440" windowHeight="12525" activeTab="1"/>
  </bookViews>
  <sheets>
    <sheet name="Rektorát" sheetId="1" r:id="rId1"/>
    <sheet name="Divadelní fakulta" sheetId="2" r:id="rId2"/>
    <sheet name="Hudební fakulta" sheetId="3" r:id="rId3"/>
    <sheet name="Astorka" sheetId="4" r:id="rId4"/>
    <sheet name="Divadlo na Orlí" sheetId="5" r:id="rId5"/>
    <sheet name="Nakladatelství" sheetId="6" r:id="rId6"/>
    <sheet name="Knihovna" sheetId="7" r:id="rId7"/>
    <sheet name="MARTA" sheetId="8" r:id="rId8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<sst xmlns="http://schemas.openxmlformats.org/spreadsheetml/2006/main" count="1232" uniqueCount="297">
  <si>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</si>
  <si>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</si>
  <si>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</si>
  <si>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</si>
  <si>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</si>
  <si>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</si>
  <si>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Jednotková cena</t>
  </si>
  <si>
    <t>Celková cena</t>
  </si>
  <si>
    <t>Ks</t>
  </si>
  <si>
    <t>Požadován originální toner</t>
  </si>
  <si>
    <t>E-mail zodpovědné osoby</t>
  </si>
  <si>
    <t>Položka č.</t>
  </si>
  <si>
    <t>1.</t>
  </si>
  <si>
    <t>2.</t>
  </si>
  <si>
    <t>3.</t>
  </si>
  <si>
    <t>4.</t>
  </si>
  <si>
    <t>5.</t>
  </si>
  <si>
    <t>8.</t>
  </si>
  <si>
    <t>6.</t>
  </si>
  <si>
    <t>7.</t>
  </si>
  <si>
    <t>9.</t>
  </si>
  <si>
    <t>10.</t>
  </si>
  <si>
    <t>Požadován renovovaný toner</t>
  </si>
  <si>
    <t>11.</t>
  </si>
  <si>
    <t>12.</t>
  </si>
  <si>
    <t>ks</t>
  </si>
  <si>
    <t>Náplň do multifunkční tiskárny Konica Minolta bizhub C20 - A0DK253 - TN318Y yellow</t>
  </si>
  <si>
    <t>Studio Marta, Bayerova 5, Brno 602 00</t>
  </si>
  <si>
    <t>Náplň do multifunkční tiskárny Konica Minolta bizhub C20 - A0DK353 - TN318M magenta</t>
  </si>
  <si>
    <t>Náplň do multifunkční tiskárny Konica Minolta bizhub C20 - A0DK453 - TN318C cyan</t>
  </si>
  <si>
    <t>Náplň do multifunkční tiskárny Konica Minolta bizhub C20 - A0DK153 - TN318K - black</t>
  </si>
  <si>
    <t>Zobrazovaní jednotka do multifunkční tiskárny Konica Minolta bizhub C20 - black</t>
  </si>
  <si>
    <t>Zobrazovaní jednotka do multifunkční tiskárny Konica Minolta bizhub C20 - yellow</t>
  </si>
  <si>
    <t>Zobrazovaní jednotka do multifunkční tiskárny Konica Minolta bizhub C20 - magenta</t>
  </si>
  <si>
    <t>Zobrazovaní jednotka do multifunkční tiskárny Konica Minolta bizhub C20 - cyan</t>
  </si>
  <si>
    <t xml:space="preserve">Nádoba na přebytečný toner do multifunkční tiskárny Konica Minolta bizhub C20 </t>
  </si>
  <si>
    <t xml:space="preserve">Toner do laserové tiskárny HP LaserJet - P16006dn </t>
  </si>
  <si>
    <t>Toner do kopírovacího stroje - Canon IR2800</t>
  </si>
  <si>
    <t>Toner do laserové tiskárny Samsung - SL-M2825ND</t>
  </si>
  <si>
    <t>indrova@jamu.cz</t>
  </si>
  <si>
    <t>Toner do kopírovacího stroje UTAX - 652511016</t>
  </si>
  <si>
    <t>ks/6000 stran</t>
  </si>
  <si>
    <t>Kolej ASTORKA, Novobranská 691/3, 602 00 Brno</t>
  </si>
  <si>
    <t>Ludmila Vaculovičová</t>
  </si>
  <si>
    <t>vaculovicova@jamu.cz</t>
  </si>
  <si>
    <t>Toner do kopírovacího stroje UTAX - 652511014</t>
  </si>
  <si>
    <t>Toner do kopírovacího stroje UTAX - 652511011</t>
  </si>
  <si>
    <t>Toner do kopírovacího stroje UTAX - 652511010</t>
  </si>
  <si>
    <t>ks/12000 stran</t>
  </si>
  <si>
    <t>Náplň do laserové tiskárny HP Laser Jet - Q5949X</t>
  </si>
  <si>
    <t>Náplň do laserové tiskárny HP Laser Jet - Q2612A</t>
  </si>
  <si>
    <t>ks/2000 stran</t>
  </si>
  <si>
    <t>Brother  TN 1030</t>
  </si>
  <si>
    <t>1000 str.</t>
  </si>
  <si>
    <t>Požadován originál</t>
  </si>
  <si>
    <t>Požadována renovovace</t>
  </si>
  <si>
    <t>Komenského náměstí 6, 662 15 Brno</t>
  </si>
  <si>
    <t>Lukáš Ostrý</t>
  </si>
  <si>
    <t>ostry@jamu.cz</t>
  </si>
  <si>
    <t>Canon CLI 551 Multipack CMYK</t>
  </si>
  <si>
    <t>325 str.</t>
  </si>
  <si>
    <t>Canon CLI 550 PGBK</t>
  </si>
  <si>
    <t>375 str.</t>
  </si>
  <si>
    <t>Canon CLI 551XL C</t>
  </si>
  <si>
    <t>700 str.</t>
  </si>
  <si>
    <t>Canon CLI 551XL M</t>
  </si>
  <si>
    <t>670 str.</t>
  </si>
  <si>
    <t>Canon CLI 551XL Y</t>
  </si>
  <si>
    <t>Canon CLI 551XL BK</t>
  </si>
  <si>
    <t>870 str.</t>
  </si>
  <si>
    <t>Canon CLI 555 PGBK</t>
  </si>
  <si>
    <t>Epson C13 S050 290</t>
  </si>
  <si>
    <t>17000 str.</t>
  </si>
  <si>
    <t>HP 410A K</t>
  </si>
  <si>
    <t>2300 str.</t>
  </si>
  <si>
    <t>HP 410X K</t>
  </si>
  <si>
    <t>6500 str.</t>
  </si>
  <si>
    <t>HP 411A C</t>
  </si>
  <si>
    <t>HP 412A M</t>
  </si>
  <si>
    <t>HP 413A Y</t>
  </si>
  <si>
    <t>HP C7115X</t>
  </si>
  <si>
    <t>3500 str.</t>
  </si>
  <si>
    <t>HP CB 436A (Dual)</t>
  </si>
  <si>
    <t>2000 str.</t>
  </si>
  <si>
    <t>HP CB540</t>
  </si>
  <si>
    <t>2200 str.</t>
  </si>
  <si>
    <t>HP CB541 C</t>
  </si>
  <si>
    <t>1400 str.</t>
  </si>
  <si>
    <t>HP CB542 M</t>
  </si>
  <si>
    <t>HP CB543 Y</t>
  </si>
  <si>
    <t>HP CE 285A</t>
  </si>
  <si>
    <t>1600 str.</t>
  </si>
  <si>
    <t>HP Q2612A</t>
  </si>
  <si>
    <t>HP Q2613X</t>
  </si>
  <si>
    <t>4000 str.</t>
  </si>
  <si>
    <t>HP Q5949A</t>
  </si>
  <si>
    <t>2500 str.</t>
  </si>
  <si>
    <t>HP Q7553X</t>
  </si>
  <si>
    <t>7000 str.</t>
  </si>
  <si>
    <t>Kyocera TK8305 BK</t>
  </si>
  <si>
    <t>25000 str.</t>
  </si>
  <si>
    <t>Kyocera TK8305 C</t>
  </si>
  <si>
    <t>15000str.</t>
  </si>
  <si>
    <t>Kyocera TK8305 M</t>
  </si>
  <si>
    <t>15000 str.</t>
  </si>
  <si>
    <t>Kyocera TK8305 Y</t>
  </si>
  <si>
    <t>Kyocera WT860 odpadní nádobka</t>
  </si>
  <si>
    <t>Kyocera TK8345 BK</t>
  </si>
  <si>
    <t>20000 str.</t>
  </si>
  <si>
    <t>Kyocera TK8345 C</t>
  </si>
  <si>
    <t>12000 str.</t>
  </si>
  <si>
    <t>Kyocera TK8345 M</t>
  </si>
  <si>
    <t>Kyocera TK8345 Y</t>
  </si>
  <si>
    <t>Kyocera TK8525 BK</t>
  </si>
  <si>
    <t>30000 str.</t>
  </si>
  <si>
    <t>Kyocera TK8525 C</t>
  </si>
  <si>
    <t>Kyocera TK8525 M</t>
  </si>
  <si>
    <t>Kyocera TK8525 Y</t>
  </si>
  <si>
    <t>Minolta TN216 BK</t>
  </si>
  <si>
    <t>29000 str.</t>
  </si>
  <si>
    <t>Minolta TN216 C</t>
  </si>
  <si>
    <t>26000 str.</t>
  </si>
  <si>
    <t>Minolta TN216 M</t>
  </si>
  <si>
    <t>Minolta TN216 Y</t>
  </si>
  <si>
    <t>Minolta WX-101  odpadní nádobka</t>
  </si>
  <si>
    <t>50000 str.</t>
  </si>
  <si>
    <t>Minolta TN324 BK</t>
  </si>
  <si>
    <t>28000 str.</t>
  </si>
  <si>
    <t>Minolta TN324 C</t>
  </si>
  <si>
    <t>Minolta TN324 M</t>
  </si>
  <si>
    <t>Minolta TN324 Y</t>
  </si>
  <si>
    <t>Minolta WX-103  odpadní nádobka</t>
  </si>
  <si>
    <t>Minolta SK-602 sponky do finišeru</t>
  </si>
  <si>
    <t>15000 ks</t>
  </si>
  <si>
    <t>OKI 44469704 Y</t>
  </si>
  <si>
    <t>OKI 44469705 M</t>
  </si>
  <si>
    <t>OKI 44469706 C</t>
  </si>
  <si>
    <t>OKI 44469803 BK</t>
  </si>
  <si>
    <t>OKI 44973508 BK</t>
  </si>
  <si>
    <t>Ricoh 1230D</t>
  </si>
  <si>
    <t>9600 str.</t>
  </si>
  <si>
    <t>Ricoh 2210D</t>
  </si>
  <si>
    <t>11000 str.</t>
  </si>
  <si>
    <t>Ricoh DT 3000 BK</t>
  </si>
  <si>
    <t>Ricoh DT 3000 C</t>
  </si>
  <si>
    <t>Ricoh DT 3000 M</t>
  </si>
  <si>
    <t>Ricoh DT 3000 Y</t>
  </si>
  <si>
    <t>Sharp AR-202T</t>
  </si>
  <si>
    <t>16000 str.</t>
  </si>
  <si>
    <t>Sharp MX-206 GT</t>
  </si>
  <si>
    <t>16000str.</t>
  </si>
  <si>
    <t>Náplň do kopírovacího stroje MINOLTA BizHub215 - TN 118</t>
  </si>
  <si>
    <t>ks/24000 stran</t>
  </si>
  <si>
    <t>Knihovna, Novobranská 3 662 15 Brno</t>
  </si>
  <si>
    <t>Romana Kasperkevičová</t>
  </si>
  <si>
    <t>kasperkevicova@jamu.cz</t>
  </si>
  <si>
    <t>Náplň do tiskárny laserové HP LaserJet 1320m - Q5949X</t>
  </si>
  <si>
    <t>Náplň do laserové tiskárny OKI - 44973536</t>
  </si>
  <si>
    <t>ks/2200 stran</t>
  </si>
  <si>
    <t>Náplň do laserové tiskárny OKI - 44973535</t>
  </si>
  <si>
    <t>ks/1500 stran</t>
  </si>
  <si>
    <t>Náplň do laserové tiskárny OKI - 44973534</t>
  </si>
  <si>
    <t>Náplň do laserové tiskárny OKI - 44973533</t>
  </si>
  <si>
    <t xml:space="preserve">Toner do kopírovacího stroje Kyocera - TK-8315K </t>
  </si>
  <si>
    <t xml:space="preserve">ks/12000 stran </t>
  </si>
  <si>
    <t xml:space="preserve">Toner do kopírovacího stroje Kyocera - TK-8315C  </t>
  </si>
  <si>
    <t xml:space="preserve">ks/6000 stran </t>
  </si>
  <si>
    <t>Toner do kopírovacího stroje Kyocera - TK-8315M</t>
  </si>
  <si>
    <t>Toner do kopírovacího stroje Kyocera - TK-8315Y</t>
  </si>
  <si>
    <t>Divadlo na Orlí, Orlí 19, 602 00</t>
  </si>
  <si>
    <t>Miroslav Drchal</t>
  </si>
  <si>
    <t>drchal@jamu.cz</t>
  </si>
  <si>
    <t>Utax CDC5525 - TONER - Cyan</t>
  </si>
  <si>
    <t>ks/12000</t>
  </si>
  <si>
    <t>Utax CDC5525 - TONER - Magenta</t>
  </si>
  <si>
    <t>Utax CDC5525 - TONER - Yellow</t>
  </si>
  <si>
    <t>Utax CDC5525 - TONER - Kit Black</t>
  </si>
  <si>
    <t>Kyocera TASKalfa 2551ci - TONER - Cyan</t>
  </si>
  <si>
    <t>Kyocera TASKalfa 2551ci - TONER - Magenta</t>
  </si>
  <si>
    <t>Kyocera TASKalfa 2551ci - TONER - Yellow</t>
  </si>
  <si>
    <t>Kyocera TASKalfa 2551ci - TONER - Kit Black</t>
  </si>
  <si>
    <t>Samsung ML-2955ND - TONER - Cartridge Samsung MLT - D103L/ELS black</t>
  </si>
  <si>
    <t>ks/2500</t>
  </si>
  <si>
    <t>Požadován originální páska</t>
  </si>
  <si>
    <t>Samsung MLT-D203L - Toner Cartridge - black</t>
  </si>
  <si>
    <t>13.</t>
  </si>
  <si>
    <t>14.</t>
  </si>
  <si>
    <t>Náplň do laserové tiskárny HP Laser Jet - CE 285A</t>
  </si>
  <si>
    <t>ks/1600 stran</t>
  </si>
  <si>
    <t>Mozartova 1, Brno</t>
  </si>
  <si>
    <t>Ing. Lenka Vítková</t>
  </si>
  <si>
    <t>lvitkova@jamu.cz</t>
  </si>
  <si>
    <t>Náplň do laserové tiskárny Canon - 718BK</t>
  </si>
  <si>
    <t>ks/3400 stran</t>
  </si>
  <si>
    <t>Náplň do laserové tiskárny Canon - 718C</t>
  </si>
  <si>
    <t>ks/2900 stran</t>
  </si>
  <si>
    <t>Náplň do laserové tiskárny Canon - 718M</t>
  </si>
  <si>
    <t>Náplň do laserové tiskárny Canon - 718Y</t>
  </si>
  <si>
    <t>Náplň do laserové tiskárny HP Laser Jet - CB435A</t>
  </si>
  <si>
    <t>Náplň do laserové tiskárny HP Laser Jet - CF283A</t>
  </si>
  <si>
    <t>Náplň do laserové tiskárny HP Laser Jet - CF410A</t>
  </si>
  <si>
    <t>ks/2300 stran</t>
  </si>
  <si>
    <t>Náplň do laserové tiskárny HP Laser Jet - CF411A</t>
  </si>
  <si>
    <t>Náplň do laserové tiskárny HP Laser Jet - CF412A</t>
  </si>
  <si>
    <t>Náplň do laserové tiskárny HP Laser Jet - CF413A</t>
  </si>
  <si>
    <t>Náplň do laserové tiskárny HP Laser Jet - Q2624</t>
  </si>
  <si>
    <t>ks/2500 stran</t>
  </si>
  <si>
    <t>Náplň do laserové tiskárny HP Laser Jet - Q2613X</t>
  </si>
  <si>
    <t>ks/4000 stran</t>
  </si>
  <si>
    <t>Náplň do laserové tiskárny HP Laser Jet - C7115A</t>
  </si>
  <si>
    <t>21.</t>
  </si>
  <si>
    <t>Náplň do laserové tiskárny HP Laser Jet - CE740A</t>
  </si>
  <si>
    <t>ks/7000 stran</t>
  </si>
  <si>
    <t>22.</t>
  </si>
  <si>
    <t>Náplň do laserové tiskárny HP Laser Jet - CE741A</t>
  </si>
  <si>
    <t>ks/7300 stran</t>
  </si>
  <si>
    <t>23.</t>
  </si>
  <si>
    <t>Náplň do laserové tiskárny HP Laser Jet - CE742A</t>
  </si>
  <si>
    <t>24.</t>
  </si>
  <si>
    <t>Náplň do laserové tiskárny HP Laser Jet - CE743A</t>
  </si>
  <si>
    <t>25.</t>
  </si>
  <si>
    <t>Náplň do laserové tiskárny HP Laser Jet - CE320A</t>
  </si>
  <si>
    <t>26.</t>
  </si>
  <si>
    <t>Náplň do laserové tiskárny HP Laser Jet - CE321A</t>
  </si>
  <si>
    <t>ks/1300 stran</t>
  </si>
  <si>
    <t>27.</t>
  </si>
  <si>
    <t>Náplň do laserové tiskárny HP Laser Jet - CE322A</t>
  </si>
  <si>
    <t>28.</t>
  </si>
  <si>
    <t>Náplň do laserové tiskárny HP Laser Jet - CE323A</t>
  </si>
  <si>
    <t>29.</t>
  </si>
  <si>
    <t>Náplň do laserové tiskárny HP Laser Jet - CE505A</t>
  </si>
  <si>
    <t>30.</t>
  </si>
  <si>
    <t>Náplň do laserové tiskárny HP Laser Jet - CE390A</t>
  </si>
  <si>
    <t>ks/10000 stran</t>
  </si>
  <si>
    <t>31.</t>
  </si>
  <si>
    <t>Náplň do laserové tiskárny HP Laser Jet - Q3960</t>
  </si>
  <si>
    <t>ks/5000 stran</t>
  </si>
  <si>
    <t>32.</t>
  </si>
  <si>
    <t>Náplň do laserové tiskárny HP Laser Jet - Q3961</t>
  </si>
  <si>
    <t>33.</t>
  </si>
  <si>
    <t>Náplň do laserové tiskárny HP Laser Jet - Q3962</t>
  </si>
  <si>
    <t>34.</t>
  </si>
  <si>
    <t>Náplň do laserové tiskárny HP Laser Jet - Q3963</t>
  </si>
  <si>
    <t>35.</t>
  </si>
  <si>
    <t xml:space="preserve">Obrazový válec pro tiskárnu HP Laser Jet - Q3964 </t>
  </si>
  <si>
    <t>ks/min. 20 000 černobílých výtisků A4 nebo 5000 barevných výtisků A4</t>
  </si>
  <si>
    <t>36.</t>
  </si>
  <si>
    <t>Náplň do laserové tiskárny HP Laser Jet - Q2612</t>
  </si>
  <si>
    <t>38.</t>
  </si>
  <si>
    <t>Toner do zařízení Konica Minolta - TN114</t>
  </si>
  <si>
    <t>ks/11000 stran</t>
  </si>
  <si>
    <t>toner  do zařízení Konika Minolta -  2400</t>
  </si>
  <si>
    <t>ks/4500 stran</t>
  </si>
  <si>
    <t>toner do zařízení kopírka DEVELOP - IMAGING CARTRIDGE 101</t>
  </si>
  <si>
    <t>39.</t>
  </si>
  <si>
    <t>Náplň pro 3D tiskárnu UP! - TW-ABS175WO (wood color 1,75mm ABS ) - cívka 1kg/cca 400m</t>
  </si>
  <si>
    <t>cívka 1kg/cca 400m</t>
  </si>
  <si>
    <t>40.</t>
  </si>
  <si>
    <t>Náplň pro 3D tiskárnu UP! - TW-ABS175WH (white spool 1,75mm ABS )- cívka 1kg/cca 400m</t>
  </si>
  <si>
    <t>41.</t>
  </si>
  <si>
    <t>Náplň pro 3D tiskárnu UP! - TW-ABS175BL (black 1,75mm ABS )- cívka 1kg/cca 400m</t>
  </si>
  <si>
    <t>42.</t>
  </si>
  <si>
    <t>Náplň pro 3D tiskárnu UP! - TW-ABS175GY (gray 1,75mm ABS)- cívka 1kg/cca 400m</t>
  </si>
  <si>
    <t>Náplň do laserové tiskárny Canon - 046bk</t>
  </si>
  <si>
    <t>Náplň do laserové tiskárny Canon - 046c</t>
  </si>
  <si>
    <t>Náplň do laserové tiskárny Canon - 046m</t>
  </si>
  <si>
    <t>Náplň do laserové tiskárny Canon - 046y</t>
  </si>
  <si>
    <t>Rektorát, Beethovenova 650/2, 662 15 Brno</t>
  </si>
  <si>
    <t>Alena Césarová</t>
  </si>
  <si>
    <t>cesarova@jamu.cz</t>
  </si>
  <si>
    <t>Náplň do laserové tiskárny HP Laser Jet - Q2624A</t>
  </si>
  <si>
    <t>Náplň do laserové tiskárny HP Laser Jet - CE285A</t>
  </si>
  <si>
    <t>Náplň do laserové tiskárny HP Laser Jet Pro M 12A - CF279A, black</t>
  </si>
  <si>
    <t>ks/1000 stran</t>
  </si>
  <si>
    <t>Náplň do laserové tiskárny HP Laser Jet Pro M102a - CF217A, blak</t>
  </si>
  <si>
    <t>Náplň do laserové tiskárny HP Laser Jet Pro M203dw - CF203A, black</t>
  </si>
  <si>
    <t>Náplň do laserové tiskárny HP Color Laser Jet Pro MFP M177 - CF350A, black</t>
  </si>
  <si>
    <t>Náplň do laserové tiskárny HP Color Laser Jet Pro MFP M177 - CF351A, cyan</t>
  </si>
  <si>
    <t>Náplň do laserové tiskárny HP Color Laser Jet Pro MFP M177 - CF352A, yellow</t>
  </si>
  <si>
    <t>Náplň do laserové tiskárny HP Color Laser Jet Pro MFP M177 - CF353A, magenta</t>
  </si>
  <si>
    <t>Toner do laserové tiskárny SAMSUNG - MLT-D203L</t>
  </si>
  <si>
    <t xml:space="preserve">ks/5000 stran </t>
  </si>
  <si>
    <t>Černá barvící páska do jehličkové tiskárny EPSON DFX 9000</t>
  </si>
  <si>
    <t>ks/ 70 m</t>
  </si>
  <si>
    <t>Požadována originální páska</t>
  </si>
  <si>
    <t>Náplň do laserové tiskárny UTAX Toner Kit LP 3228/3230 (CD 1028/1128)</t>
  </si>
  <si>
    <t>ks/ 7200 stran</t>
  </si>
  <si>
    <t>Mgr. Klára Hanáková, Ph.D.</t>
  </si>
  <si>
    <t>khanakova@jamu.cz</t>
  </si>
  <si>
    <t>Dagmar Indrová</t>
  </si>
  <si>
    <t>43.</t>
  </si>
  <si>
    <t>44.</t>
  </si>
  <si>
    <t>45.</t>
  </si>
  <si>
    <t>46.</t>
  </si>
  <si>
    <t>47.</t>
  </si>
  <si>
    <t>48.</t>
  </si>
  <si>
    <t>Nakladatelství, Novobranská 691/3, Brno, 2. nadzemní podlaží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</si>
</sst>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D15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>
      <left style="thin"/>
      <right style="double"/>
      <top style="double"/>
      <bottom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>
      <left/>
      <right style="thin"/>
      <top/>
      <bottom/>
    </border>
    <border>
      <left style="thin"/>
      <right style="double"/>
      <top/>
      <bottom style="medium"/>
    </border>
    <border>
      <left/>
      <right style="thin"/>
      <top/>
      <bottom style="thin"/>
    </border>
    <border diagonalUp="1">
      <left style="thin"/>
      <right style="double"/>
      <top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double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14" xfId="0" applyBorder="1"/>
    <xf numFmtId="0" fontId="0" fillId="0" borderId="7" xfId="0" applyBorder="1"/>
    <xf numFmtId="3" fontId="2" fillId="0" borderId="1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5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24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3" borderId="10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6" fillId="0" borderId="0" xfId="20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7" xfId="20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34" xfId="20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24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2" borderId="34" xfId="0" applyFont="1" applyFill="1" applyBorder="1" applyAlignment="1">
      <alignment horizontal="center" vertical="center"/>
    </xf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2" borderId="48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53" xfId="0" applyNumberFormat="1" applyFont="1" applyFill="1" applyBorder="1" applyAlignment="1" applyProtection="1">
      <alignment vertical="center"/>
      <protection locked="0"/>
    </xf>
    <xf numFmtId="2" fontId="2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54" xfId="0" applyNumberFormat="1" applyFont="1" applyFill="1" applyBorder="1" applyAlignment="1" applyProtection="1">
      <alignment vertical="center"/>
      <protection locked="0"/>
    </xf>
    <xf numFmtId="2" fontId="3" fillId="2" borderId="55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2" fontId="4" fillId="6" borderId="5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2" fontId="2" fillId="2" borderId="56" xfId="0" applyNumberFormat="1" applyFont="1" applyFill="1" applyBorder="1" applyAlignment="1" applyProtection="1">
      <alignment horizontal="right" vertical="center"/>
      <protection locked="0"/>
    </xf>
    <xf numFmtId="2" fontId="3" fillId="2" borderId="57" xfId="0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2" fontId="3" fillId="2" borderId="58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2" fontId="3" fillId="2" borderId="59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2" fontId="3" fillId="2" borderId="6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6" xfId="0" applyFont="1" applyBorder="1" applyAlignment="1" applyProtection="1">
      <alignment wrapText="1"/>
      <protection locked="0"/>
    </xf>
    <xf numFmtId="0" fontId="2" fillId="0" borderId="43" xfId="0" applyFont="1" applyBorder="1" applyAlignment="1" applyProtection="1">
      <alignment wrapText="1"/>
      <protection locked="0"/>
    </xf>
    <xf numFmtId="0" fontId="2" fillId="5" borderId="49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61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2" fontId="2" fillId="2" borderId="34" xfId="0" applyNumberFormat="1" applyFont="1" applyFill="1" applyBorder="1" applyAlignment="1" applyProtection="1">
      <alignment horizontal="right" vertical="center"/>
      <protection locked="0"/>
    </xf>
    <xf numFmtId="2" fontId="3" fillId="2" borderId="62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2" fontId="3" fillId="2" borderId="41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2" fontId="2" fillId="2" borderId="38" xfId="0" applyNumberFormat="1" applyFont="1" applyFill="1" applyBorder="1" applyAlignment="1" applyProtection="1">
      <alignment horizontal="right" vertical="center"/>
      <protection locked="0"/>
    </xf>
    <xf numFmtId="2" fontId="3" fillId="2" borderId="64" xfId="0" applyNumberFormat="1" applyFont="1" applyFill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2" fontId="4" fillId="6" borderId="65" xfId="0" applyNumberFormat="1" applyFont="1" applyFill="1" applyBorder="1" applyProtection="1">
      <protection locked="0"/>
    </xf>
    <xf numFmtId="2" fontId="4" fillId="6" borderId="7" xfId="0" applyNumberFormat="1" applyFont="1" applyFill="1" applyBorder="1" applyProtection="1">
      <protection locked="0"/>
    </xf>
    <xf numFmtId="2" fontId="2" fillId="2" borderId="43" xfId="0" applyNumberFormat="1" applyFont="1" applyFill="1" applyBorder="1" applyAlignment="1" applyProtection="1">
      <alignment horizontal="right" vertical="center"/>
      <protection locked="0"/>
    </xf>
    <xf numFmtId="2" fontId="3" fillId="2" borderId="66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2" fontId="4" fillId="6" borderId="25" xfId="0" applyNumberFormat="1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2" fontId="4" fillId="6" borderId="41" xfId="0" applyNumberFormat="1" applyFont="1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  <protection locked="0"/>
    </xf>
    <xf numFmtId="2" fontId="2" fillId="2" borderId="56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57" xfId="0" applyNumberFormat="1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2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58" xfId="0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2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55" xfId="0" applyNumberFormat="1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2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59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2" fontId="3" fillId="2" borderId="60" xfId="0" applyNumberFormat="1" applyFont="1" applyFill="1" applyBorder="1" applyAlignment="1" applyProtection="1">
      <alignment vertical="center" wrapText="1"/>
      <protection locked="0"/>
    </xf>
    <xf numFmtId="0" fontId="2" fillId="5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2" fontId="4" fillId="2" borderId="54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2" fontId="4" fillId="2" borderId="16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8" fillId="2" borderId="54" xfId="0" applyNumberFormat="1" applyFont="1" applyFill="1" applyBorder="1" applyAlignment="1" applyProtection="1">
      <alignment vertical="center"/>
      <protection locked="0"/>
    </xf>
    <xf numFmtId="2" fontId="3" fillId="6" borderId="41" xfId="0" applyNumberFormat="1" applyFont="1" applyFill="1" applyBorder="1" applyProtection="1">
      <protection locked="0"/>
    </xf>
    <xf numFmtId="2" fontId="3" fillId="2" borderId="58" xfId="0" applyNumberFormat="1" applyFont="1" applyFill="1" applyBorder="1" applyAlignment="1" applyProtection="1">
      <alignment horizontal="right" vertical="center"/>
      <protection locked="0"/>
    </xf>
    <xf numFmtId="2" fontId="3" fillId="2" borderId="55" xfId="0" applyNumberFormat="1" applyFont="1" applyFill="1" applyBorder="1" applyAlignment="1" applyProtection="1">
      <alignment horizontal="right" vertical="center"/>
      <protection locked="0"/>
    </xf>
    <xf numFmtId="2" fontId="3" fillId="2" borderId="62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/>
      <protection locked="0"/>
    </xf>
    <xf numFmtId="2" fontId="3" fillId="0" borderId="4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2" fontId="3" fillId="2" borderId="57" xfId="0" applyNumberFormat="1" applyFont="1" applyFill="1" applyBorder="1" applyAlignment="1" applyProtection="1">
      <alignment horizontal="right" vertical="center"/>
      <protection locked="0"/>
    </xf>
    <xf numFmtId="2" fontId="3" fillId="2" borderId="60" xfId="0" applyNumberFormat="1" applyFont="1" applyFill="1" applyBorder="1" applyAlignment="1" applyProtection="1">
      <alignment horizontal="right" vertical="center"/>
      <protection locked="0"/>
    </xf>
    <xf numFmtId="2" fontId="3" fillId="2" borderId="59" xfId="0" applyNumberFormat="1" applyFont="1" applyFill="1" applyBorder="1" applyAlignment="1" applyProtection="1">
      <alignment horizontal="right" vertical="center"/>
      <protection locked="0"/>
    </xf>
    <xf numFmtId="2" fontId="3" fillId="2" borderId="64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arova@jamu.cz" TargetMode="External" /><Relationship Id="rId2" Type="http://schemas.openxmlformats.org/officeDocument/2006/relationships/hyperlink" Target="mailto:cesarova@jamu.cz" TargetMode="External" /><Relationship Id="rId3" Type="http://schemas.openxmlformats.org/officeDocument/2006/relationships/hyperlink" Target="mailto:cesarova@jamu.cz" TargetMode="External" /><Relationship Id="rId4" Type="http://schemas.openxmlformats.org/officeDocument/2006/relationships/hyperlink" Target="mailto:cesarova@jamu.cz" TargetMode="External" /><Relationship Id="rId5" Type="http://schemas.openxmlformats.org/officeDocument/2006/relationships/hyperlink" Target="mailto:cesarova@jamu.cz" TargetMode="External" /><Relationship Id="rId6" Type="http://schemas.openxmlformats.org/officeDocument/2006/relationships/hyperlink" Target="mailto:cesarova@jamu.cz" TargetMode="External" /><Relationship Id="rId7" Type="http://schemas.openxmlformats.org/officeDocument/2006/relationships/hyperlink" Target="mailto:cesarova@jamu.cz" TargetMode="External" /><Relationship Id="rId8" Type="http://schemas.openxmlformats.org/officeDocument/2006/relationships/hyperlink" Target="mailto:cesarova@jamu.cz" TargetMode="External" /><Relationship Id="rId9" Type="http://schemas.openxmlformats.org/officeDocument/2006/relationships/hyperlink" Target="mailto:cesarova@jamu.cz" TargetMode="External" /><Relationship Id="rId10" Type="http://schemas.openxmlformats.org/officeDocument/2006/relationships/hyperlink" Target="mailto:cesarova@jamu.cz" TargetMode="External" /><Relationship Id="rId11" Type="http://schemas.openxmlformats.org/officeDocument/2006/relationships/hyperlink" Target="mailto:cesarova@jamu.cz" TargetMode="External" /><Relationship Id="rId12" Type="http://schemas.openxmlformats.org/officeDocument/2006/relationships/hyperlink" Target="mailto:cesarova@jamu.cz" TargetMode="External" /><Relationship Id="rId13" Type="http://schemas.openxmlformats.org/officeDocument/2006/relationships/hyperlink" Target="mailto:cesarova@jamu.cz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vitkova@jamu.cz" TargetMode="External" /><Relationship Id="rId2" Type="http://schemas.openxmlformats.org/officeDocument/2006/relationships/hyperlink" Target="mailto:lvitkova@jamu.cz" TargetMode="External" /><Relationship Id="rId3" Type="http://schemas.openxmlformats.org/officeDocument/2006/relationships/hyperlink" Target="mailto:lvitkova@jamu.cz" TargetMode="External" /><Relationship Id="rId4" Type="http://schemas.openxmlformats.org/officeDocument/2006/relationships/hyperlink" Target="mailto:lvitkova@jamu.cz" TargetMode="External" /><Relationship Id="rId5" Type="http://schemas.openxmlformats.org/officeDocument/2006/relationships/hyperlink" Target="mailto:lvitkova@jamu.cz" TargetMode="External" /><Relationship Id="rId6" Type="http://schemas.openxmlformats.org/officeDocument/2006/relationships/hyperlink" Target="mailto:lvitkova@jamu.cz" TargetMode="External" /><Relationship Id="rId7" Type="http://schemas.openxmlformats.org/officeDocument/2006/relationships/hyperlink" Target="mailto:lvitkova@jamu.cz" TargetMode="External" /><Relationship Id="rId8" Type="http://schemas.openxmlformats.org/officeDocument/2006/relationships/hyperlink" Target="mailto:lvitkova@jamu.cz" TargetMode="External" /><Relationship Id="rId9" Type="http://schemas.openxmlformats.org/officeDocument/2006/relationships/hyperlink" Target="mailto:lvitkova@jamu.cz" TargetMode="External" /><Relationship Id="rId10" Type="http://schemas.openxmlformats.org/officeDocument/2006/relationships/hyperlink" Target="mailto:lvitkova@jamu.cz" TargetMode="External" /><Relationship Id="rId11" Type="http://schemas.openxmlformats.org/officeDocument/2006/relationships/hyperlink" Target="mailto:lvitkova@jamu.cz" TargetMode="External" /><Relationship Id="rId12" Type="http://schemas.openxmlformats.org/officeDocument/2006/relationships/hyperlink" Target="mailto:lvitkova@jamu.cz" TargetMode="External" /><Relationship Id="rId13" Type="http://schemas.openxmlformats.org/officeDocument/2006/relationships/hyperlink" Target="mailto:lvitkova@jamu.cz" TargetMode="External" /><Relationship Id="rId14" Type="http://schemas.openxmlformats.org/officeDocument/2006/relationships/hyperlink" Target="mailto:lvitkova@jamu.cz" TargetMode="External" /><Relationship Id="rId15" Type="http://schemas.openxmlformats.org/officeDocument/2006/relationships/hyperlink" Target="mailto:lvitkova@jamu.cz" TargetMode="External" /><Relationship Id="rId16" Type="http://schemas.openxmlformats.org/officeDocument/2006/relationships/hyperlink" Target="mailto:lvitkova@jamu.cz" TargetMode="External" /><Relationship Id="rId17" Type="http://schemas.openxmlformats.org/officeDocument/2006/relationships/hyperlink" Target="mailto:lvitkova@jamu.cz" TargetMode="External" /><Relationship Id="rId18" Type="http://schemas.openxmlformats.org/officeDocument/2006/relationships/hyperlink" Target="mailto:lvitkova@jamu.cz" TargetMode="External" /><Relationship Id="rId19" Type="http://schemas.openxmlformats.org/officeDocument/2006/relationships/hyperlink" Target="mailto:lvitkova@jamu.cz" TargetMode="External" /><Relationship Id="rId20" Type="http://schemas.openxmlformats.org/officeDocument/2006/relationships/hyperlink" Target="mailto:lvitkova@jamu.cz" TargetMode="External" /><Relationship Id="rId21" Type="http://schemas.openxmlformats.org/officeDocument/2006/relationships/hyperlink" Target="mailto:lvitkova@jamu.cz" TargetMode="External" /><Relationship Id="rId22" Type="http://schemas.openxmlformats.org/officeDocument/2006/relationships/hyperlink" Target="mailto:lvitkova@jamu.cz" TargetMode="External" /><Relationship Id="rId23" Type="http://schemas.openxmlformats.org/officeDocument/2006/relationships/hyperlink" Target="mailto:lvitkova@jamu.cz" TargetMode="External" /><Relationship Id="rId24" Type="http://schemas.openxmlformats.org/officeDocument/2006/relationships/hyperlink" Target="mailto:lvitkova@jamu.cz" TargetMode="External" /><Relationship Id="rId25" Type="http://schemas.openxmlformats.org/officeDocument/2006/relationships/hyperlink" Target="mailto:lvitkova@jamu.cz" TargetMode="External" /><Relationship Id="rId26" Type="http://schemas.openxmlformats.org/officeDocument/2006/relationships/hyperlink" Target="mailto:lvitkova@jamu.cz" TargetMode="External" /><Relationship Id="rId27" Type="http://schemas.openxmlformats.org/officeDocument/2006/relationships/hyperlink" Target="mailto:lvitkova@jamu.cz" TargetMode="External" /><Relationship Id="rId28" Type="http://schemas.openxmlformats.org/officeDocument/2006/relationships/hyperlink" Target="mailto:lvitkova@jamu.cz" TargetMode="External" /><Relationship Id="rId29" Type="http://schemas.openxmlformats.org/officeDocument/2006/relationships/hyperlink" Target="mailto:lvitkova@jamu.cz" TargetMode="External" /><Relationship Id="rId30" Type="http://schemas.openxmlformats.org/officeDocument/2006/relationships/hyperlink" Target="mailto:lvitkova@jamu.cz" TargetMode="External" /><Relationship Id="rId31" Type="http://schemas.openxmlformats.org/officeDocument/2006/relationships/hyperlink" Target="mailto:lvitkova@jamu.cz" TargetMode="External" /><Relationship Id="rId32" Type="http://schemas.openxmlformats.org/officeDocument/2006/relationships/hyperlink" Target="mailto:lvitkova@jamu.cz" TargetMode="External" /><Relationship Id="rId33" Type="http://schemas.openxmlformats.org/officeDocument/2006/relationships/hyperlink" Target="mailto:lvitkova@jamu.cz" TargetMode="External" /><Relationship Id="rId34" Type="http://schemas.openxmlformats.org/officeDocument/2006/relationships/hyperlink" Target="mailto:lvitkova@jamu.cz" TargetMode="External" /><Relationship Id="rId35" Type="http://schemas.openxmlformats.org/officeDocument/2006/relationships/hyperlink" Target="mailto:lvitkova@jamu.cz" TargetMode="External" /><Relationship Id="rId36" Type="http://schemas.openxmlformats.org/officeDocument/2006/relationships/hyperlink" Target="mailto:lvitkova@jamu.cz" TargetMode="External" /><Relationship Id="rId37" Type="http://schemas.openxmlformats.org/officeDocument/2006/relationships/hyperlink" Target="mailto:lvitkova@jamu.cz" TargetMode="External" /><Relationship Id="rId38" Type="http://schemas.openxmlformats.org/officeDocument/2006/relationships/hyperlink" Target="mailto:lvitkova@jamu.cz" TargetMode="External" /><Relationship Id="rId39" Type="http://schemas.openxmlformats.org/officeDocument/2006/relationships/hyperlink" Target="mailto:lvitkova@jamu.cz" TargetMode="External" /><Relationship Id="rId40" Type="http://schemas.openxmlformats.org/officeDocument/2006/relationships/hyperlink" Target="mailto:lvitkova@jamu.cz" TargetMode="External" /><Relationship Id="rId41" Type="http://schemas.openxmlformats.org/officeDocument/2006/relationships/hyperlink" Target="mailto:lvitkova@jamu.cz" TargetMode="External" /><Relationship Id="rId4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stry@jamu.cz" TargetMode="External" /><Relationship Id="rId2" Type="http://schemas.openxmlformats.org/officeDocument/2006/relationships/hyperlink" Target="mailto:ostry@jamu.cz" TargetMode="External" /><Relationship Id="rId3" Type="http://schemas.openxmlformats.org/officeDocument/2006/relationships/hyperlink" Target="mailto:ostry@jamu.cz" TargetMode="External" /><Relationship Id="rId4" Type="http://schemas.openxmlformats.org/officeDocument/2006/relationships/hyperlink" Target="mailto:ostry@jamu.cz" TargetMode="External" /><Relationship Id="rId5" Type="http://schemas.openxmlformats.org/officeDocument/2006/relationships/hyperlink" Target="mailto:ostry@jamu.cz" TargetMode="External" /><Relationship Id="rId6" Type="http://schemas.openxmlformats.org/officeDocument/2006/relationships/hyperlink" Target="mailto:ostry@jamu.cz" TargetMode="External" /><Relationship Id="rId7" Type="http://schemas.openxmlformats.org/officeDocument/2006/relationships/hyperlink" Target="mailto:ostry@jamu.cz" TargetMode="External" /><Relationship Id="rId8" Type="http://schemas.openxmlformats.org/officeDocument/2006/relationships/hyperlink" Target="mailto:ostry@jamu.cz" TargetMode="External" /><Relationship Id="rId9" Type="http://schemas.openxmlformats.org/officeDocument/2006/relationships/hyperlink" Target="mailto:ostry@jamu.cz" TargetMode="External" /><Relationship Id="rId10" Type="http://schemas.openxmlformats.org/officeDocument/2006/relationships/hyperlink" Target="mailto:ostry@jamu.cz" TargetMode="External" /><Relationship Id="rId11" Type="http://schemas.openxmlformats.org/officeDocument/2006/relationships/hyperlink" Target="mailto:ostry@jamu.cz" TargetMode="External" /><Relationship Id="rId12" Type="http://schemas.openxmlformats.org/officeDocument/2006/relationships/hyperlink" Target="mailto:ostry@jamu.cz" TargetMode="External" /><Relationship Id="rId13" Type="http://schemas.openxmlformats.org/officeDocument/2006/relationships/hyperlink" Target="mailto:ostry@jamu.cz" TargetMode="External" /><Relationship Id="rId14" Type="http://schemas.openxmlformats.org/officeDocument/2006/relationships/hyperlink" Target="mailto:ostry@jamu.cz" TargetMode="External" /><Relationship Id="rId15" Type="http://schemas.openxmlformats.org/officeDocument/2006/relationships/hyperlink" Target="mailto:ostry@jamu.cz" TargetMode="External" /><Relationship Id="rId16" Type="http://schemas.openxmlformats.org/officeDocument/2006/relationships/hyperlink" Target="mailto:ostry@jamu.cz" TargetMode="External" /><Relationship Id="rId17" Type="http://schemas.openxmlformats.org/officeDocument/2006/relationships/hyperlink" Target="mailto:ostry@jamu.cz" TargetMode="External" /><Relationship Id="rId18" Type="http://schemas.openxmlformats.org/officeDocument/2006/relationships/hyperlink" Target="mailto:ostry@jamu.cz" TargetMode="External" /><Relationship Id="rId19" Type="http://schemas.openxmlformats.org/officeDocument/2006/relationships/hyperlink" Target="mailto:ostry@jamu.cz" TargetMode="External" /><Relationship Id="rId20" Type="http://schemas.openxmlformats.org/officeDocument/2006/relationships/hyperlink" Target="mailto:ostry@jamu.cz" TargetMode="External" /><Relationship Id="rId21" Type="http://schemas.openxmlformats.org/officeDocument/2006/relationships/hyperlink" Target="mailto:ostry@jamu.cz" TargetMode="External" /><Relationship Id="rId22" Type="http://schemas.openxmlformats.org/officeDocument/2006/relationships/hyperlink" Target="mailto:ostry@jamu.cz" TargetMode="External" /><Relationship Id="rId23" Type="http://schemas.openxmlformats.org/officeDocument/2006/relationships/hyperlink" Target="mailto:ostry@jamu.cz" TargetMode="External" /><Relationship Id="rId24" Type="http://schemas.openxmlformats.org/officeDocument/2006/relationships/hyperlink" Target="mailto:ostry@jamu.cz" TargetMode="External" /><Relationship Id="rId25" Type="http://schemas.openxmlformats.org/officeDocument/2006/relationships/hyperlink" Target="mailto:ostry@jamu.cz" TargetMode="External" /><Relationship Id="rId26" Type="http://schemas.openxmlformats.org/officeDocument/2006/relationships/hyperlink" Target="mailto:ostry@jamu.cz" TargetMode="External" /><Relationship Id="rId27" Type="http://schemas.openxmlformats.org/officeDocument/2006/relationships/hyperlink" Target="mailto:ostry@jamu.cz" TargetMode="External" /><Relationship Id="rId28" Type="http://schemas.openxmlformats.org/officeDocument/2006/relationships/hyperlink" Target="mailto:ostry@jamu.cz" TargetMode="External" /><Relationship Id="rId29" Type="http://schemas.openxmlformats.org/officeDocument/2006/relationships/hyperlink" Target="mailto:ostry@jamu.cz" TargetMode="External" /><Relationship Id="rId30" Type="http://schemas.openxmlformats.org/officeDocument/2006/relationships/hyperlink" Target="mailto:ostry@jamu.cz" TargetMode="External" /><Relationship Id="rId31" Type="http://schemas.openxmlformats.org/officeDocument/2006/relationships/hyperlink" Target="mailto:ostry@jamu.cz" TargetMode="External" /><Relationship Id="rId32" Type="http://schemas.openxmlformats.org/officeDocument/2006/relationships/hyperlink" Target="mailto:ostry@jamu.cz" TargetMode="External" /><Relationship Id="rId33" Type="http://schemas.openxmlformats.org/officeDocument/2006/relationships/hyperlink" Target="mailto:ostry@jamu.cz" TargetMode="External" /><Relationship Id="rId34" Type="http://schemas.openxmlformats.org/officeDocument/2006/relationships/hyperlink" Target="mailto:ostry@jamu.cz" TargetMode="External" /><Relationship Id="rId35" Type="http://schemas.openxmlformats.org/officeDocument/2006/relationships/hyperlink" Target="mailto:ostry@jamu.cz" TargetMode="External" /><Relationship Id="rId36" Type="http://schemas.openxmlformats.org/officeDocument/2006/relationships/hyperlink" Target="mailto:ostry@jamu.cz" TargetMode="External" /><Relationship Id="rId37" Type="http://schemas.openxmlformats.org/officeDocument/2006/relationships/hyperlink" Target="mailto:ostry@jamu.cz" TargetMode="External" /><Relationship Id="rId38" Type="http://schemas.openxmlformats.org/officeDocument/2006/relationships/hyperlink" Target="mailto:ostry@jamu.cz" TargetMode="External" /><Relationship Id="rId39" Type="http://schemas.openxmlformats.org/officeDocument/2006/relationships/hyperlink" Target="mailto:ostry@jamu.cz" TargetMode="External" /><Relationship Id="rId40" Type="http://schemas.openxmlformats.org/officeDocument/2006/relationships/hyperlink" Target="mailto:ostry@jamu.cz" TargetMode="External" /><Relationship Id="rId41" Type="http://schemas.openxmlformats.org/officeDocument/2006/relationships/hyperlink" Target="mailto:ostry@jamu.cz" TargetMode="External" /><Relationship Id="rId42" Type="http://schemas.openxmlformats.org/officeDocument/2006/relationships/hyperlink" Target="mailto:ostry@jamu.cz" TargetMode="External" /><Relationship Id="rId43" Type="http://schemas.openxmlformats.org/officeDocument/2006/relationships/hyperlink" Target="mailto:ostry@jamu.cz" TargetMode="External" /><Relationship Id="rId44" Type="http://schemas.openxmlformats.org/officeDocument/2006/relationships/hyperlink" Target="mailto:ostry@jamu.cz" TargetMode="External" /><Relationship Id="rId45" Type="http://schemas.openxmlformats.org/officeDocument/2006/relationships/hyperlink" Target="mailto:ostry@jamu.cz" TargetMode="External" /><Relationship Id="rId46" Type="http://schemas.openxmlformats.org/officeDocument/2006/relationships/hyperlink" Target="mailto:ostry@jamu.cz" TargetMode="External" /><Relationship Id="rId47" Type="http://schemas.openxmlformats.org/officeDocument/2006/relationships/hyperlink" Target="mailto:ostry@jamu.cz" TargetMode="External" /><Relationship Id="rId48" Type="http://schemas.openxmlformats.org/officeDocument/2006/relationships/hyperlink" Target="mailto:ostry@jamu.cz" TargetMode="External" /><Relationship Id="rId49" Type="http://schemas.openxmlformats.org/officeDocument/2006/relationships/hyperlink" Target="mailto:ostry@jamu.cz" TargetMode="External" /><Relationship Id="rId50" Type="http://schemas.openxmlformats.org/officeDocument/2006/relationships/hyperlink" Target="mailto:ostry@jamu.cz" TargetMode="External" /><Relationship Id="rId51" Type="http://schemas.openxmlformats.org/officeDocument/2006/relationships/hyperlink" Target="mailto:ostry@jamu.cz" TargetMode="External" /><Relationship Id="rId52" Type="http://schemas.openxmlformats.org/officeDocument/2006/relationships/hyperlink" Target="mailto:ostry@jamu.cz" TargetMode="External" /><Relationship Id="rId53" Type="http://schemas.openxmlformats.org/officeDocument/2006/relationships/hyperlink" Target="mailto:ostry@jamu.cz" TargetMode="External" /><Relationship Id="rId54" Type="http://schemas.openxmlformats.org/officeDocument/2006/relationships/hyperlink" Target="mailto:ostry@jamu.cz" TargetMode="External" /><Relationship Id="rId55" Type="http://schemas.openxmlformats.org/officeDocument/2006/relationships/hyperlink" Target="mailto:ostry@jamu.cz" TargetMode="External" /><Relationship Id="rId56" Type="http://schemas.openxmlformats.org/officeDocument/2006/relationships/hyperlink" Target="mailto:ostry@jamu.cz" TargetMode="External" /><Relationship Id="rId57" Type="http://schemas.openxmlformats.org/officeDocument/2006/relationships/hyperlink" Target="mailto:ostry@jamu.cz" TargetMode="External" /><Relationship Id="rId58" Type="http://schemas.openxmlformats.org/officeDocument/2006/relationships/hyperlink" Target="mailto:ostry@jamu.cz" TargetMode="External" /><Relationship Id="rId59" Type="http://schemas.openxmlformats.org/officeDocument/2006/relationships/hyperlink" Target="mailto:ostry@jamu.cz" TargetMode="External" /><Relationship Id="rId60" Type="http://schemas.openxmlformats.org/officeDocument/2006/relationships/hyperlink" Target="mailto:ostry@jamu.cz" TargetMode="External" /><Relationship Id="rId61" Type="http://schemas.openxmlformats.org/officeDocument/2006/relationships/hyperlink" Target="mailto:ostry@jamu.cz" TargetMode="External" /><Relationship Id="rId62" Type="http://schemas.openxmlformats.org/officeDocument/2006/relationships/hyperlink" Target="mailto:ostry@jamu.cz" TargetMode="External" /><Relationship Id="rId6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aculovicova@jamu.cz" TargetMode="External" /><Relationship Id="rId2" Type="http://schemas.openxmlformats.org/officeDocument/2006/relationships/hyperlink" Target="mailto:vaculovicova@jamu.cz" TargetMode="External" /><Relationship Id="rId3" Type="http://schemas.openxmlformats.org/officeDocument/2006/relationships/hyperlink" Target="mailto:vaculovicova@jamu.cz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hanakova@jamu.cz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sperkevicova@jamu.cz" TargetMode="External" /><Relationship Id="rId2" Type="http://schemas.openxmlformats.org/officeDocument/2006/relationships/hyperlink" Target="mailto:kasperkevicova@jamu.cz" TargetMode="External" /><Relationship Id="rId3" Type="http://schemas.openxmlformats.org/officeDocument/2006/relationships/hyperlink" Target="mailto:kasperkevicova@jamu.cz" TargetMode="External" /><Relationship Id="rId4" Type="http://schemas.openxmlformats.org/officeDocument/2006/relationships/hyperlink" Target="mailto:kasperkevicova@jamu.cz" TargetMode="External" /><Relationship Id="rId5" Type="http://schemas.openxmlformats.org/officeDocument/2006/relationships/hyperlink" Target="mailto:kasperkevicova@jamu.cz" TargetMode="External" /><Relationship Id="rId6" Type="http://schemas.openxmlformats.org/officeDocument/2006/relationships/hyperlink" Target="mailto:kasperkevicova@jamu.cz" TargetMode="External" /><Relationship Id="rId7" Type="http://schemas.openxmlformats.org/officeDocument/2006/relationships/hyperlink" Target="mailto:kasperkevicova@jamu.cz" TargetMode="External" /><Relationship Id="rId8" Type="http://schemas.openxmlformats.org/officeDocument/2006/relationships/hyperlink" Target="mailto:kasperkevicova@jamu.cz" TargetMode="External" /><Relationship Id="rId9" Type="http://schemas.openxmlformats.org/officeDocument/2006/relationships/hyperlink" Target="mailto:kasperkevicova@jamu.cz" TargetMode="External" /><Relationship Id="rId10" Type="http://schemas.openxmlformats.org/officeDocument/2006/relationships/hyperlink" Target="mailto:kasperkevicova@jamu.cz" TargetMode="Externa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olarova@jamu.cz" TargetMode="External" /><Relationship Id="rId2" Type="http://schemas.openxmlformats.org/officeDocument/2006/relationships/hyperlink" Target="mailto:kolarova@jamu.cz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 topLeftCell="A1">
      <selection activeCell="E13" sqref="E13"/>
    </sheetView>
  </sheetViews>
  <sheetFormatPr defaultColWidth="9.140625" defaultRowHeight="15"/>
  <cols>
    <col min="1" max="1" width="7.28125" style="142" customWidth="1"/>
    <col min="2" max="2" width="24.28125" style="142" customWidth="1"/>
    <col min="3" max="3" width="16.28125" style="163" customWidth="1"/>
    <col min="4" max="4" width="20.00390625" style="185" customWidth="1"/>
    <col min="5" max="5" width="7.57421875" style="1" customWidth="1"/>
    <col min="6" max="6" width="17.00390625" style="163" customWidth="1"/>
    <col min="7" max="7" width="18.00390625" style="142" customWidth="1"/>
    <col min="8" max="8" width="20.00390625" style="0" customWidth="1"/>
    <col min="9" max="9" width="7.28125" style="0" customWidth="1"/>
    <col min="10" max="10" width="16.7109375" style="142" customWidth="1"/>
    <col min="11" max="11" width="16.140625" style="142" customWidth="1"/>
    <col min="12" max="12" width="21.421875" style="163" customWidth="1"/>
    <col min="13" max="13" width="18.421875" style="163" customWidth="1"/>
    <col min="14" max="14" width="24.140625" style="163" customWidth="1"/>
    <col min="15" max="15" width="12.140625" style="163" customWidth="1"/>
    <col min="16" max="16" width="18.57421875" style="142" customWidth="1"/>
  </cols>
  <sheetData>
    <row r="1" spans="1:15" ht="26.25" thickBot="1">
      <c r="A1" s="164" t="s">
        <v>11</v>
      </c>
      <c r="B1" s="145" t="s">
        <v>0</v>
      </c>
      <c r="C1" s="165" t="s">
        <v>2</v>
      </c>
      <c r="D1" s="143" t="s">
        <v>1</v>
      </c>
      <c r="E1" s="20" t="s">
        <v>8</v>
      </c>
      <c r="F1" s="144" t="s">
        <v>6</v>
      </c>
      <c r="G1" s="186" t="s">
        <v>7</v>
      </c>
      <c r="H1" s="22" t="s">
        <v>1</v>
      </c>
      <c r="I1" s="20" t="s">
        <v>8</v>
      </c>
      <c r="J1" s="144" t="s">
        <v>6</v>
      </c>
      <c r="K1" s="186" t="s">
        <v>7</v>
      </c>
      <c r="L1" s="191" t="s">
        <v>3</v>
      </c>
      <c r="M1" s="144" t="s">
        <v>4</v>
      </c>
      <c r="N1" s="144" t="s">
        <v>10</v>
      </c>
      <c r="O1" s="133" t="s">
        <v>5</v>
      </c>
    </row>
    <row r="2" spans="1:15" ht="27" thickTop="1">
      <c r="A2" s="166" t="s">
        <v>12</v>
      </c>
      <c r="B2" s="167" t="s">
        <v>50</v>
      </c>
      <c r="C2" s="168" t="s">
        <v>51</v>
      </c>
      <c r="D2" s="146" t="s">
        <v>9</v>
      </c>
      <c r="E2" s="23">
        <v>0</v>
      </c>
      <c r="F2" s="147"/>
      <c r="G2" s="148"/>
      <c r="H2" s="25" t="s">
        <v>22</v>
      </c>
      <c r="I2" s="23">
        <v>2</v>
      </c>
      <c r="J2" s="135">
        <v>0</v>
      </c>
      <c r="K2" s="150">
        <f aca="true" t="shared" si="0" ref="K2:K5">I2*J2</f>
        <v>0</v>
      </c>
      <c r="L2" s="151" t="s">
        <v>267</v>
      </c>
      <c r="M2" s="152" t="s">
        <v>268</v>
      </c>
      <c r="N2" s="152" t="s">
        <v>269</v>
      </c>
      <c r="O2" s="153">
        <v>542591124</v>
      </c>
    </row>
    <row r="3" spans="1:15" ht="26.25">
      <c r="A3" s="169" t="s">
        <v>13</v>
      </c>
      <c r="B3" s="170" t="s">
        <v>270</v>
      </c>
      <c r="C3" s="171" t="s">
        <v>206</v>
      </c>
      <c r="D3" s="154" t="s">
        <v>9</v>
      </c>
      <c r="E3" s="24">
        <v>0</v>
      </c>
      <c r="F3" s="156"/>
      <c r="G3" s="162"/>
      <c r="H3" s="26" t="s">
        <v>22</v>
      </c>
      <c r="I3" s="24">
        <v>4</v>
      </c>
      <c r="J3" s="137">
        <v>0</v>
      </c>
      <c r="K3" s="139">
        <f t="shared" si="0"/>
        <v>0</v>
      </c>
      <c r="L3" s="158" t="s">
        <v>267</v>
      </c>
      <c r="M3" s="159" t="s">
        <v>268</v>
      </c>
      <c r="N3" s="159" t="s">
        <v>269</v>
      </c>
      <c r="O3" s="160">
        <v>542591124</v>
      </c>
    </row>
    <row r="4" spans="1:15" ht="26.25">
      <c r="A4" s="169" t="s">
        <v>14</v>
      </c>
      <c r="B4" s="172" t="s">
        <v>271</v>
      </c>
      <c r="C4" s="171" t="s">
        <v>188</v>
      </c>
      <c r="D4" s="154" t="s">
        <v>9</v>
      </c>
      <c r="E4" s="24">
        <v>0</v>
      </c>
      <c r="F4" s="156"/>
      <c r="G4" s="162"/>
      <c r="H4" s="27" t="s">
        <v>22</v>
      </c>
      <c r="I4" s="24">
        <v>4</v>
      </c>
      <c r="J4" s="137">
        <v>0</v>
      </c>
      <c r="K4" s="139">
        <f t="shared" si="0"/>
        <v>0</v>
      </c>
      <c r="L4" s="158" t="s">
        <v>267</v>
      </c>
      <c r="M4" s="159" t="s">
        <v>268</v>
      </c>
      <c r="N4" s="159" t="s">
        <v>269</v>
      </c>
      <c r="O4" s="160">
        <v>542591124</v>
      </c>
    </row>
    <row r="5" spans="1:15" ht="26.25">
      <c r="A5" s="169" t="s">
        <v>15</v>
      </c>
      <c r="B5" s="173" t="s">
        <v>230</v>
      </c>
      <c r="C5" s="171" t="s">
        <v>201</v>
      </c>
      <c r="D5" s="154" t="s">
        <v>9</v>
      </c>
      <c r="E5" s="24">
        <v>0</v>
      </c>
      <c r="F5" s="156"/>
      <c r="G5" s="162"/>
      <c r="H5" s="27" t="s">
        <v>22</v>
      </c>
      <c r="I5" s="24">
        <v>6</v>
      </c>
      <c r="J5" s="137">
        <v>0</v>
      </c>
      <c r="K5" s="139">
        <f t="shared" si="0"/>
        <v>0</v>
      </c>
      <c r="L5" s="158" t="s">
        <v>267</v>
      </c>
      <c r="M5" s="159" t="s">
        <v>268</v>
      </c>
      <c r="N5" s="159" t="s">
        <v>269</v>
      </c>
      <c r="O5" s="160">
        <v>542591124</v>
      </c>
    </row>
    <row r="6" spans="1:15" ht="39">
      <c r="A6" s="169" t="s">
        <v>16</v>
      </c>
      <c r="B6" s="174" t="s">
        <v>272</v>
      </c>
      <c r="C6" s="171" t="s">
        <v>273</v>
      </c>
      <c r="D6" s="154" t="s">
        <v>9</v>
      </c>
      <c r="E6" s="24">
        <v>12</v>
      </c>
      <c r="F6" s="137">
        <v>0</v>
      </c>
      <c r="G6" s="139">
        <f aca="true" t="shared" si="1" ref="G6:G14">E6*F6</f>
        <v>0</v>
      </c>
      <c r="H6" s="27" t="s">
        <v>22</v>
      </c>
      <c r="I6" s="24">
        <v>0</v>
      </c>
      <c r="J6" s="156"/>
      <c r="K6" s="157"/>
      <c r="L6" s="158" t="s">
        <v>267</v>
      </c>
      <c r="M6" s="159" t="s">
        <v>268</v>
      </c>
      <c r="N6" s="159" t="s">
        <v>269</v>
      </c>
      <c r="O6" s="160">
        <v>542591124</v>
      </c>
    </row>
    <row r="7" spans="1:15" ht="39">
      <c r="A7" s="169" t="s">
        <v>18</v>
      </c>
      <c r="B7" s="170" t="s">
        <v>274</v>
      </c>
      <c r="C7" s="171" t="s">
        <v>188</v>
      </c>
      <c r="D7" s="154" t="s">
        <v>9</v>
      </c>
      <c r="E7" s="24">
        <v>2</v>
      </c>
      <c r="F7" s="137">
        <v>0</v>
      </c>
      <c r="G7" s="139">
        <f t="shared" si="1"/>
        <v>0</v>
      </c>
      <c r="H7" s="27" t="s">
        <v>22</v>
      </c>
      <c r="I7" s="24">
        <v>0</v>
      </c>
      <c r="J7" s="156"/>
      <c r="K7" s="162"/>
      <c r="L7" s="158" t="s">
        <v>267</v>
      </c>
      <c r="M7" s="159" t="s">
        <v>268</v>
      </c>
      <c r="N7" s="159" t="s">
        <v>269</v>
      </c>
      <c r="O7" s="160">
        <v>542591124</v>
      </c>
    </row>
    <row r="8" spans="1:15" ht="39">
      <c r="A8" s="169" t="s">
        <v>19</v>
      </c>
      <c r="B8" s="170" t="s">
        <v>275</v>
      </c>
      <c r="C8" s="171" t="s">
        <v>188</v>
      </c>
      <c r="D8" s="154" t="s">
        <v>9</v>
      </c>
      <c r="E8" s="24">
        <v>8</v>
      </c>
      <c r="F8" s="137">
        <v>0</v>
      </c>
      <c r="G8" s="139">
        <f t="shared" si="1"/>
        <v>0</v>
      </c>
      <c r="H8" s="27" t="s">
        <v>22</v>
      </c>
      <c r="I8" s="24">
        <v>0</v>
      </c>
      <c r="J8" s="156"/>
      <c r="K8" s="162"/>
      <c r="L8" s="158" t="s">
        <v>267</v>
      </c>
      <c r="M8" s="159" t="s">
        <v>268</v>
      </c>
      <c r="N8" s="159" t="s">
        <v>269</v>
      </c>
      <c r="O8" s="160">
        <v>542591124</v>
      </c>
    </row>
    <row r="9" spans="1:15" ht="39">
      <c r="A9" s="169" t="s">
        <v>17</v>
      </c>
      <c r="B9" s="170" t="s">
        <v>276</v>
      </c>
      <c r="C9" s="171" t="s">
        <v>224</v>
      </c>
      <c r="D9" s="154" t="s">
        <v>9</v>
      </c>
      <c r="E9" s="24">
        <v>2</v>
      </c>
      <c r="F9" s="137">
        <v>0</v>
      </c>
      <c r="G9" s="139">
        <f t="shared" si="1"/>
        <v>0</v>
      </c>
      <c r="H9" s="27" t="s">
        <v>22</v>
      </c>
      <c r="I9" s="24">
        <v>0</v>
      </c>
      <c r="J9" s="156"/>
      <c r="K9" s="162"/>
      <c r="L9" s="158" t="s">
        <v>267</v>
      </c>
      <c r="M9" s="159" t="s">
        <v>268</v>
      </c>
      <c r="N9" s="159" t="s">
        <v>269</v>
      </c>
      <c r="O9" s="160">
        <v>542591124</v>
      </c>
    </row>
    <row r="10" spans="1:15" ht="39">
      <c r="A10" s="169" t="s">
        <v>20</v>
      </c>
      <c r="B10" s="170" t="s">
        <v>277</v>
      </c>
      <c r="C10" s="171" t="s">
        <v>273</v>
      </c>
      <c r="D10" s="154" t="s">
        <v>9</v>
      </c>
      <c r="E10" s="24">
        <v>2</v>
      </c>
      <c r="F10" s="137">
        <v>0</v>
      </c>
      <c r="G10" s="139">
        <f t="shared" si="1"/>
        <v>0</v>
      </c>
      <c r="H10" s="27" t="s">
        <v>22</v>
      </c>
      <c r="I10" s="24">
        <v>0</v>
      </c>
      <c r="J10" s="156"/>
      <c r="K10" s="162"/>
      <c r="L10" s="158" t="s">
        <v>267</v>
      </c>
      <c r="M10" s="159" t="s">
        <v>268</v>
      </c>
      <c r="N10" s="159" t="s">
        <v>269</v>
      </c>
      <c r="O10" s="160">
        <v>542591124</v>
      </c>
    </row>
    <row r="11" spans="1:15" ht="39">
      <c r="A11" s="175" t="s">
        <v>21</v>
      </c>
      <c r="B11" s="170" t="s">
        <v>278</v>
      </c>
      <c r="C11" s="171" t="s">
        <v>273</v>
      </c>
      <c r="D11" s="154" t="s">
        <v>9</v>
      </c>
      <c r="E11" s="24">
        <v>2</v>
      </c>
      <c r="F11" s="137">
        <v>0</v>
      </c>
      <c r="G11" s="139">
        <f t="shared" si="1"/>
        <v>0</v>
      </c>
      <c r="H11" s="27" t="s">
        <v>22</v>
      </c>
      <c r="I11" s="24">
        <v>0</v>
      </c>
      <c r="J11" s="156"/>
      <c r="K11" s="162"/>
      <c r="L11" s="158" t="s">
        <v>267</v>
      </c>
      <c r="M11" s="159" t="s">
        <v>268</v>
      </c>
      <c r="N11" s="159" t="s">
        <v>269</v>
      </c>
      <c r="O11" s="160">
        <v>542591124</v>
      </c>
    </row>
    <row r="12" spans="1:15" ht="39">
      <c r="A12" s="176" t="s">
        <v>23</v>
      </c>
      <c r="B12" s="170" t="s">
        <v>279</v>
      </c>
      <c r="C12" s="171" t="s">
        <v>273</v>
      </c>
      <c r="D12" s="154" t="s">
        <v>9</v>
      </c>
      <c r="E12" s="24">
        <v>2</v>
      </c>
      <c r="F12" s="137">
        <v>0</v>
      </c>
      <c r="G12" s="139">
        <f t="shared" si="1"/>
        <v>0</v>
      </c>
      <c r="H12" s="27" t="s">
        <v>22</v>
      </c>
      <c r="I12" s="24">
        <v>0</v>
      </c>
      <c r="J12" s="156"/>
      <c r="K12" s="162"/>
      <c r="L12" s="158" t="s">
        <v>267</v>
      </c>
      <c r="M12" s="159" t="s">
        <v>268</v>
      </c>
      <c r="N12" s="159" t="s">
        <v>269</v>
      </c>
      <c r="O12" s="160">
        <v>542591124</v>
      </c>
    </row>
    <row r="13" spans="1:15" ht="30" customHeight="1">
      <c r="A13" s="176" t="s">
        <v>24</v>
      </c>
      <c r="B13" s="170" t="s">
        <v>280</v>
      </c>
      <c r="C13" s="171" t="s">
        <v>281</v>
      </c>
      <c r="D13" s="154" t="s">
        <v>9</v>
      </c>
      <c r="E13" s="24">
        <v>14</v>
      </c>
      <c r="F13" s="137">
        <v>0</v>
      </c>
      <c r="G13" s="139">
        <f t="shared" si="1"/>
        <v>0</v>
      </c>
      <c r="H13" s="27" t="s">
        <v>22</v>
      </c>
      <c r="I13" s="24">
        <v>0</v>
      </c>
      <c r="J13" s="156"/>
      <c r="K13" s="162"/>
      <c r="L13" s="192" t="s">
        <v>267</v>
      </c>
      <c r="M13" s="159" t="s">
        <v>268</v>
      </c>
      <c r="N13" s="159" t="s">
        <v>269</v>
      </c>
      <c r="O13" s="160">
        <v>542591124</v>
      </c>
    </row>
    <row r="14" spans="1:15" ht="39.75" thickBot="1">
      <c r="A14" s="177" t="s">
        <v>185</v>
      </c>
      <c r="B14" s="178" t="s">
        <v>282</v>
      </c>
      <c r="C14" s="179" t="s">
        <v>283</v>
      </c>
      <c r="D14" s="180" t="s">
        <v>284</v>
      </c>
      <c r="E14" s="108">
        <v>8</v>
      </c>
      <c r="F14" s="187">
        <v>0</v>
      </c>
      <c r="G14" s="188">
        <f t="shared" si="1"/>
        <v>0</v>
      </c>
      <c r="H14" s="76" t="s">
        <v>22</v>
      </c>
      <c r="I14" s="108">
        <v>0</v>
      </c>
      <c r="J14" s="193"/>
      <c r="K14" s="194"/>
      <c r="L14" s="195" t="s">
        <v>267</v>
      </c>
      <c r="M14" s="196" t="s">
        <v>268</v>
      </c>
      <c r="N14" s="196" t="s">
        <v>269</v>
      </c>
      <c r="O14" s="197">
        <v>542591124</v>
      </c>
    </row>
    <row r="15" spans="1:16" ht="27" thickBot="1">
      <c r="A15" s="181"/>
      <c r="B15" s="182"/>
      <c r="C15" s="183"/>
      <c r="D15" s="184"/>
      <c r="E15" s="54"/>
      <c r="F15" s="189"/>
      <c r="G15" s="190">
        <f>SUM(G6:G14)</f>
        <v>0</v>
      </c>
      <c r="H15" s="55"/>
      <c r="I15" s="56"/>
      <c r="J15" s="198"/>
      <c r="K15" s="190">
        <f>K2+K3+K4+K5</f>
        <v>0</v>
      </c>
      <c r="L15" s="199"/>
      <c r="M15" s="189"/>
      <c r="N15" s="189"/>
      <c r="O15" s="200"/>
      <c r="P15" s="201">
        <f>G15+K15</f>
        <v>0</v>
      </c>
    </row>
  </sheetData>
  <sheetProtection password="D823" sheet="1" objects="1" scenarios="1"/>
  <hyperlinks>
    <hyperlink ref="N12" r:id="rId1" display="mailto:cesarova@jamu.cz"/>
    <hyperlink ref="N11" r:id="rId2" display="mailto:cesarova@jamu.cz"/>
    <hyperlink ref="N10" r:id="rId3" display="mailto:cesarova@jamu.cz"/>
    <hyperlink ref="N9" r:id="rId4" display="mailto:cesarova@jamu.cz"/>
    <hyperlink ref="N8" r:id="rId5" display="mailto:cesarova@jamu.cz"/>
    <hyperlink ref="N7" r:id="rId6" display="mailto:cesarova@jamu.cz"/>
    <hyperlink ref="N6" r:id="rId7" display="mailto:cesarova@jamu.cz"/>
    <hyperlink ref="N14" r:id="rId8" display="mailto:cesarova@jamu.cz"/>
    <hyperlink ref="N13" r:id="rId9" display="mailto:cesarova@jamu.cz"/>
    <hyperlink ref="N5" r:id="rId10" display="mailto:cesarova@jamu.cz"/>
    <hyperlink ref="N4" r:id="rId11" display="mailto:cesarova@jamu.cz"/>
    <hyperlink ref="N3" r:id="rId12" display="mailto:cesarova@jamu.cz"/>
    <hyperlink ref="N2" r:id="rId13" display="mailto:cesarova@jamu.cz"/>
  </hyperlinks>
  <printOptions/>
  <pageMargins left="0.7" right="0.7" top="0.787401575" bottom="0.787401575" header="0.3" footer="0.3"/>
  <pageSetup horizontalDpi="600" verticalDpi="600" orientation="landscape" paperSize="8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 topLeftCell="A25">
      <selection activeCell="J9" sqref="J9"/>
    </sheetView>
  </sheetViews>
  <sheetFormatPr defaultColWidth="9.140625" defaultRowHeight="15"/>
  <cols>
    <col min="1" max="1" width="7.140625" style="244" customWidth="1"/>
    <col min="2" max="2" width="23.421875" style="244" customWidth="1"/>
    <col min="3" max="3" width="16.28125" style="244" customWidth="1"/>
    <col min="4" max="4" width="18.7109375" style="245" customWidth="1"/>
    <col min="5" max="5" width="9.140625" style="245" customWidth="1"/>
    <col min="6" max="6" width="9.7109375" style="245" customWidth="1"/>
    <col min="7" max="7" width="13.7109375" style="245" customWidth="1"/>
    <col min="8" max="8" width="19.140625" style="245" customWidth="1"/>
    <col min="9" max="9" width="9.140625" style="245" customWidth="1"/>
    <col min="10" max="10" width="10.00390625" style="245" customWidth="1"/>
    <col min="11" max="11" width="13.8515625" style="245" customWidth="1"/>
    <col min="12" max="12" width="16.8515625" style="245" customWidth="1"/>
    <col min="13" max="13" width="17.421875" style="245" customWidth="1"/>
    <col min="14" max="14" width="19.8515625" style="185" customWidth="1"/>
    <col min="15" max="15" width="16.00390625" style="245" customWidth="1"/>
    <col min="16" max="16" width="11.8515625" style="142" customWidth="1"/>
  </cols>
  <sheetData>
    <row r="1" spans="1:15" ht="26.25" thickBot="1">
      <c r="A1" s="21" t="s">
        <v>11</v>
      </c>
      <c r="B1" s="19" t="s">
        <v>0</v>
      </c>
      <c r="C1" s="12" t="s">
        <v>2</v>
      </c>
      <c r="D1" s="143" t="s">
        <v>1</v>
      </c>
      <c r="E1" s="133" t="s">
        <v>8</v>
      </c>
      <c r="F1" s="133" t="s">
        <v>6</v>
      </c>
      <c r="G1" s="134" t="s">
        <v>7</v>
      </c>
      <c r="H1" s="145" t="s">
        <v>1</v>
      </c>
      <c r="I1" s="133" t="s">
        <v>8</v>
      </c>
      <c r="J1" s="133" t="s">
        <v>6</v>
      </c>
      <c r="K1" s="134" t="s">
        <v>7</v>
      </c>
      <c r="L1" s="145" t="s">
        <v>3</v>
      </c>
      <c r="M1" s="133" t="s">
        <v>4</v>
      </c>
      <c r="N1" s="133" t="s">
        <v>10</v>
      </c>
      <c r="O1" s="133" t="s">
        <v>5</v>
      </c>
    </row>
    <row r="2" spans="1:15" ht="27" thickTop="1">
      <c r="A2" s="211" t="s">
        <v>12</v>
      </c>
      <c r="B2" s="105" t="s">
        <v>187</v>
      </c>
      <c r="C2" s="212" t="s">
        <v>188</v>
      </c>
      <c r="D2" s="146" t="s">
        <v>9</v>
      </c>
      <c r="E2" s="213"/>
      <c r="F2" s="214"/>
      <c r="G2" s="215"/>
      <c r="H2" s="149" t="s">
        <v>22</v>
      </c>
      <c r="I2" s="216">
        <v>16</v>
      </c>
      <c r="J2" s="217">
        <v>0</v>
      </c>
      <c r="K2" s="218">
        <f>I2*J2</f>
        <v>0</v>
      </c>
      <c r="L2" s="151" t="s">
        <v>189</v>
      </c>
      <c r="M2" s="219" t="s">
        <v>190</v>
      </c>
      <c r="N2" s="220" t="s">
        <v>191</v>
      </c>
      <c r="O2" s="221">
        <v>542591306</v>
      </c>
    </row>
    <row r="3" spans="1:15" ht="26.25">
      <c r="A3" s="222" t="s">
        <v>13</v>
      </c>
      <c r="B3" s="106" t="s">
        <v>192</v>
      </c>
      <c r="C3" s="210" t="s">
        <v>193</v>
      </c>
      <c r="D3" s="154" t="s">
        <v>9</v>
      </c>
      <c r="E3" s="223">
        <v>10</v>
      </c>
      <c r="F3" s="224">
        <v>0</v>
      </c>
      <c r="G3" s="225">
        <f>E3*F3</f>
        <v>0</v>
      </c>
      <c r="H3" s="155" t="s">
        <v>22</v>
      </c>
      <c r="I3" s="226"/>
      <c r="J3" s="227"/>
      <c r="K3" s="228"/>
      <c r="L3" s="158" t="s">
        <v>189</v>
      </c>
      <c r="M3" s="229" t="s">
        <v>190</v>
      </c>
      <c r="N3" s="230" t="s">
        <v>191</v>
      </c>
      <c r="O3" s="231">
        <v>542591306</v>
      </c>
    </row>
    <row r="4" spans="1:15" ht="26.25">
      <c r="A4" s="222" t="s">
        <v>14</v>
      </c>
      <c r="B4" s="107" t="s">
        <v>194</v>
      </c>
      <c r="C4" s="210" t="s">
        <v>195</v>
      </c>
      <c r="D4" s="154" t="s">
        <v>9</v>
      </c>
      <c r="E4" s="223">
        <v>8</v>
      </c>
      <c r="F4" s="224">
        <v>0</v>
      </c>
      <c r="G4" s="225">
        <f aca="true" t="shared" si="0" ref="G4:G6">E4*F4</f>
        <v>0</v>
      </c>
      <c r="H4" s="161" t="s">
        <v>22</v>
      </c>
      <c r="I4" s="226"/>
      <c r="J4" s="227"/>
      <c r="K4" s="232"/>
      <c r="L4" s="158" t="s">
        <v>189</v>
      </c>
      <c r="M4" s="229" t="s">
        <v>190</v>
      </c>
      <c r="N4" s="230" t="s">
        <v>191</v>
      </c>
      <c r="O4" s="231">
        <v>542591306</v>
      </c>
    </row>
    <row r="5" spans="1:15" ht="26.25">
      <c r="A5" s="222" t="s">
        <v>15</v>
      </c>
      <c r="B5" s="107" t="s">
        <v>196</v>
      </c>
      <c r="C5" s="210" t="s">
        <v>195</v>
      </c>
      <c r="D5" s="154" t="s">
        <v>9</v>
      </c>
      <c r="E5" s="223">
        <v>8</v>
      </c>
      <c r="F5" s="224">
        <v>0</v>
      </c>
      <c r="G5" s="225">
        <f t="shared" si="0"/>
        <v>0</v>
      </c>
      <c r="H5" s="161" t="s">
        <v>22</v>
      </c>
      <c r="I5" s="226"/>
      <c r="J5" s="227"/>
      <c r="K5" s="232"/>
      <c r="L5" s="158" t="s">
        <v>189</v>
      </c>
      <c r="M5" s="229" t="s">
        <v>190</v>
      </c>
      <c r="N5" s="230" t="s">
        <v>191</v>
      </c>
      <c r="O5" s="231">
        <v>542591306</v>
      </c>
    </row>
    <row r="6" spans="1:15" ht="26.25">
      <c r="A6" s="222" t="s">
        <v>16</v>
      </c>
      <c r="B6" s="106" t="s">
        <v>197</v>
      </c>
      <c r="C6" s="210" t="s">
        <v>195</v>
      </c>
      <c r="D6" s="154" t="s">
        <v>9</v>
      </c>
      <c r="E6" s="223">
        <v>8</v>
      </c>
      <c r="F6" s="224">
        <v>0</v>
      </c>
      <c r="G6" s="225">
        <f t="shared" si="0"/>
        <v>0</v>
      </c>
      <c r="H6" s="161" t="s">
        <v>22</v>
      </c>
      <c r="I6" s="226"/>
      <c r="J6" s="227"/>
      <c r="K6" s="232"/>
      <c r="L6" s="158" t="s">
        <v>189</v>
      </c>
      <c r="M6" s="229" t="s">
        <v>190</v>
      </c>
      <c r="N6" s="230" t="s">
        <v>191</v>
      </c>
      <c r="O6" s="231">
        <v>542591306</v>
      </c>
    </row>
    <row r="7" spans="1:15" ht="26.25">
      <c r="A7" s="222" t="s">
        <v>18</v>
      </c>
      <c r="B7" s="106" t="s">
        <v>198</v>
      </c>
      <c r="C7" s="210" t="s">
        <v>160</v>
      </c>
      <c r="D7" s="154" t="s">
        <v>9</v>
      </c>
      <c r="E7" s="226"/>
      <c r="F7" s="227"/>
      <c r="G7" s="228"/>
      <c r="H7" s="161" t="s">
        <v>22</v>
      </c>
      <c r="I7" s="223">
        <v>4</v>
      </c>
      <c r="J7" s="224">
        <v>0</v>
      </c>
      <c r="K7" s="225">
        <f>I7*J7</f>
        <v>0</v>
      </c>
      <c r="L7" s="158" t="s">
        <v>189</v>
      </c>
      <c r="M7" s="229" t="s">
        <v>190</v>
      </c>
      <c r="N7" s="230" t="s">
        <v>191</v>
      </c>
      <c r="O7" s="231">
        <v>542591306</v>
      </c>
    </row>
    <row r="8" spans="1:15" ht="26.25">
      <c r="A8" s="222" t="s">
        <v>19</v>
      </c>
      <c r="B8" s="106" t="s">
        <v>199</v>
      </c>
      <c r="C8" s="210" t="s">
        <v>160</v>
      </c>
      <c r="D8" s="154" t="s">
        <v>9</v>
      </c>
      <c r="E8" s="226"/>
      <c r="F8" s="227"/>
      <c r="G8" s="232"/>
      <c r="H8" s="161" t="s">
        <v>22</v>
      </c>
      <c r="I8" s="223">
        <v>6</v>
      </c>
      <c r="J8" s="224">
        <v>0</v>
      </c>
      <c r="K8" s="225">
        <f>I8*J8</f>
        <v>0</v>
      </c>
      <c r="L8" s="158" t="s">
        <v>189</v>
      </c>
      <c r="M8" s="229" t="s">
        <v>190</v>
      </c>
      <c r="N8" s="230" t="s">
        <v>191</v>
      </c>
      <c r="O8" s="231">
        <v>542591306</v>
      </c>
    </row>
    <row r="9" spans="1:15" ht="26.25">
      <c r="A9" s="222" t="s">
        <v>17</v>
      </c>
      <c r="B9" s="106" t="s">
        <v>200</v>
      </c>
      <c r="C9" s="210" t="s">
        <v>201</v>
      </c>
      <c r="D9" s="154" t="s">
        <v>9</v>
      </c>
      <c r="E9" s="223">
        <v>4</v>
      </c>
      <c r="F9" s="224">
        <v>0</v>
      </c>
      <c r="G9" s="225">
        <f>E9*F9</f>
        <v>0</v>
      </c>
      <c r="H9" s="161" t="s">
        <v>22</v>
      </c>
      <c r="I9" s="226"/>
      <c r="J9" s="227"/>
      <c r="K9" s="228"/>
      <c r="L9" s="158" t="s">
        <v>189</v>
      </c>
      <c r="M9" s="229" t="s">
        <v>190</v>
      </c>
      <c r="N9" s="230" t="s">
        <v>191</v>
      </c>
      <c r="O9" s="231">
        <v>542591306</v>
      </c>
    </row>
    <row r="10" spans="1:15" ht="26.25">
      <c r="A10" s="222" t="s">
        <v>20</v>
      </c>
      <c r="B10" s="106" t="s">
        <v>202</v>
      </c>
      <c r="C10" s="210" t="s">
        <v>201</v>
      </c>
      <c r="D10" s="154" t="s">
        <v>9</v>
      </c>
      <c r="E10" s="223">
        <v>2</v>
      </c>
      <c r="F10" s="224">
        <v>0</v>
      </c>
      <c r="G10" s="225">
        <f aca="true" t="shared" si="1" ref="G10:G12">E10*F10</f>
        <v>0</v>
      </c>
      <c r="H10" s="161" t="s">
        <v>22</v>
      </c>
      <c r="I10" s="226"/>
      <c r="J10" s="227"/>
      <c r="K10" s="232"/>
      <c r="L10" s="158" t="s">
        <v>189</v>
      </c>
      <c r="M10" s="229" t="s">
        <v>190</v>
      </c>
      <c r="N10" s="230" t="s">
        <v>191</v>
      </c>
      <c r="O10" s="231">
        <v>542591306</v>
      </c>
    </row>
    <row r="11" spans="1:15" ht="26.25">
      <c r="A11" s="222" t="s">
        <v>21</v>
      </c>
      <c r="B11" s="106" t="s">
        <v>203</v>
      </c>
      <c r="C11" s="210" t="s">
        <v>201</v>
      </c>
      <c r="D11" s="154" t="s">
        <v>9</v>
      </c>
      <c r="E11" s="223">
        <v>2</v>
      </c>
      <c r="F11" s="224">
        <v>0</v>
      </c>
      <c r="G11" s="225">
        <f t="shared" si="1"/>
        <v>0</v>
      </c>
      <c r="H11" s="161" t="s">
        <v>22</v>
      </c>
      <c r="I11" s="226"/>
      <c r="J11" s="227"/>
      <c r="K11" s="232"/>
      <c r="L11" s="158" t="s">
        <v>189</v>
      </c>
      <c r="M11" s="229" t="s">
        <v>190</v>
      </c>
      <c r="N11" s="230" t="s">
        <v>191</v>
      </c>
      <c r="O11" s="231">
        <v>542591306</v>
      </c>
    </row>
    <row r="12" spans="1:15" ht="26.25">
      <c r="A12" s="222" t="s">
        <v>23</v>
      </c>
      <c r="B12" s="106" t="s">
        <v>204</v>
      </c>
      <c r="C12" s="210" t="s">
        <v>201</v>
      </c>
      <c r="D12" s="154" t="s">
        <v>9</v>
      </c>
      <c r="E12" s="223">
        <v>2</v>
      </c>
      <c r="F12" s="224">
        <v>0</v>
      </c>
      <c r="G12" s="225">
        <f t="shared" si="1"/>
        <v>0</v>
      </c>
      <c r="H12" s="161" t="s">
        <v>22</v>
      </c>
      <c r="I12" s="226"/>
      <c r="J12" s="227"/>
      <c r="K12" s="232"/>
      <c r="L12" s="158" t="s">
        <v>189</v>
      </c>
      <c r="M12" s="229" t="s">
        <v>190</v>
      </c>
      <c r="N12" s="230" t="s">
        <v>191</v>
      </c>
      <c r="O12" s="231">
        <v>542591306</v>
      </c>
    </row>
    <row r="13" spans="1:15" ht="26.25">
      <c r="A13" s="222" t="s">
        <v>24</v>
      </c>
      <c r="B13" s="106" t="s">
        <v>205</v>
      </c>
      <c r="C13" s="210" t="s">
        <v>206</v>
      </c>
      <c r="D13" s="154" t="s">
        <v>9</v>
      </c>
      <c r="E13" s="226"/>
      <c r="F13" s="227"/>
      <c r="G13" s="228"/>
      <c r="H13" s="161" t="s">
        <v>22</v>
      </c>
      <c r="I13" s="223">
        <v>4</v>
      </c>
      <c r="J13" s="224">
        <v>0</v>
      </c>
      <c r="K13" s="225">
        <f>I13*J13</f>
        <v>0</v>
      </c>
      <c r="L13" s="158" t="s">
        <v>189</v>
      </c>
      <c r="M13" s="229" t="s">
        <v>190</v>
      </c>
      <c r="N13" s="230" t="s">
        <v>191</v>
      </c>
      <c r="O13" s="231">
        <v>542591306</v>
      </c>
    </row>
    <row r="14" spans="1:15" ht="26.25">
      <c r="A14" s="222" t="s">
        <v>185</v>
      </c>
      <c r="B14" s="106" t="s">
        <v>207</v>
      </c>
      <c r="C14" s="210" t="s">
        <v>208</v>
      </c>
      <c r="D14" s="154" t="s">
        <v>9</v>
      </c>
      <c r="E14" s="226"/>
      <c r="F14" s="227"/>
      <c r="G14" s="232"/>
      <c r="H14" s="161" t="s">
        <v>22</v>
      </c>
      <c r="I14" s="223">
        <v>2</v>
      </c>
      <c r="J14" s="224">
        <v>0</v>
      </c>
      <c r="K14" s="225">
        <f aca="true" t="shared" si="2" ref="K14:K15">I14*J14</f>
        <v>0</v>
      </c>
      <c r="L14" s="158" t="s">
        <v>189</v>
      </c>
      <c r="M14" s="229" t="s">
        <v>190</v>
      </c>
      <c r="N14" s="230" t="s">
        <v>191</v>
      </c>
      <c r="O14" s="231">
        <v>542591306</v>
      </c>
    </row>
    <row r="15" spans="1:15" ht="26.25">
      <c r="A15" s="222" t="s">
        <v>186</v>
      </c>
      <c r="B15" s="106" t="s">
        <v>209</v>
      </c>
      <c r="C15" s="210" t="s">
        <v>206</v>
      </c>
      <c r="D15" s="154" t="s">
        <v>9</v>
      </c>
      <c r="E15" s="226"/>
      <c r="F15" s="227"/>
      <c r="G15" s="232"/>
      <c r="H15" s="161" t="s">
        <v>22</v>
      </c>
      <c r="I15" s="223">
        <v>2</v>
      </c>
      <c r="J15" s="224">
        <v>0</v>
      </c>
      <c r="K15" s="225">
        <f t="shared" si="2"/>
        <v>0</v>
      </c>
      <c r="L15" s="158" t="s">
        <v>189</v>
      </c>
      <c r="M15" s="229" t="s">
        <v>190</v>
      </c>
      <c r="N15" s="230" t="s">
        <v>191</v>
      </c>
      <c r="O15" s="231">
        <v>542591306</v>
      </c>
    </row>
    <row r="16" spans="1:15" ht="26.25">
      <c r="A16" s="222" t="s">
        <v>210</v>
      </c>
      <c r="B16" s="106" t="s">
        <v>211</v>
      </c>
      <c r="C16" s="210" t="s">
        <v>212</v>
      </c>
      <c r="D16" s="154" t="s">
        <v>9</v>
      </c>
      <c r="E16" s="223">
        <v>2</v>
      </c>
      <c r="F16" s="224">
        <v>0</v>
      </c>
      <c r="G16" s="225">
        <f>E16*F16</f>
        <v>0</v>
      </c>
      <c r="H16" s="161" t="s">
        <v>22</v>
      </c>
      <c r="I16" s="226"/>
      <c r="J16" s="227"/>
      <c r="K16" s="228"/>
      <c r="L16" s="158" t="s">
        <v>189</v>
      </c>
      <c r="M16" s="229" t="s">
        <v>190</v>
      </c>
      <c r="N16" s="230" t="s">
        <v>191</v>
      </c>
      <c r="O16" s="231">
        <v>542591306</v>
      </c>
    </row>
    <row r="17" spans="1:15" ht="26.25">
      <c r="A17" s="222" t="s">
        <v>213</v>
      </c>
      <c r="B17" s="106" t="s">
        <v>214</v>
      </c>
      <c r="C17" s="210" t="s">
        <v>215</v>
      </c>
      <c r="D17" s="154" t="s">
        <v>9</v>
      </c>
      <c r="E17" s="223">
        <v>2</v>
      </c>
      <c r="F17" s="224">
        <v>0</v>
      </c>
      <c r="G17" s="225">
        <f aca="true" t="shared" si="3" ref="G17:G23">E17*F17</f>
        <v>0</v>
      </c>
      <c r="H17" s="161" t="s">
        <v>22</v>
      </c>
      <c r="I17" s="226"/>
      <c r="J17" s="227"/>
      <c r="K17" s="232"/>
      <c r="L17" s="158" t="s">
        <v>189</v>
      </c>
      <c r="M17" s="229" t="s">
        <v>190</v>
      </c>
      <c r="N17" s="230" t="s">
        <v>191</v>
      </c>
      <c r="O17" s="231">
        <v>542591306</v>
      </c>
    </row>
    <row r="18" spans="1:15" ht="26.25">
      <c r="A18" s="222" t="s">
        <v>216</v>
      </c>
      <c r="B18" s="106" t="s">
        <v>217</v>
      </c>
      <c r="C18" s="210" t="s">
        <v>215</v>
      </c>
      <c r="D18" s="154" t="s">
        <v>9</v>
      </c>
      <c r="E18" s="223">
        <v>2</v>
      </c>
      <c r="F18" s="224">
        <v>0</v>
      </c>
      <c r="G18" s="225">
        <f t="shared" si="3"/>
        <v>0</v>
      </c>
      <c r="H18" s="161" t="s">
        <v>22</v>
      </c>
      <c r="I18" s="226"/>
      <c r="J18" s="227"/>
      <c r="K18" s="232"/>
      <c r="L18" s="158" t="s">
        <v>189</v>
      </c>
      <c r="M18" s="229" t="s">
        <v>190</v>
      </c>
      <c r="N18" s="230" t="s">
        <v>191</v>
      </c>
      <c r="O18" s="231">
        <v>542591306</v>
      </c>
    </row>
    <row r="19" spans="1:15" ht="26.25">
      <c r="A19" s="222" t="s">
        <v>218</v>
      </c>
      <c r="B19" s="106" t="s">
        <v>219</v>
      </c>
      <c r="C19" s="210" t="s">
        <v>215</v>
      </c>
      <c r="D19" s="154" t="s">
        <v>9</v>
      </c>
      <c r="E19" s="223">
        <v>2</v>
      </c>
      <c r="F19" s="224">
        <v>0</v>
      </c>
      <c r="G19" s="225">
        <f t="shared" si="3"/>
        <v>0</v>
      </c>
      <c r="H19" s="161" t="s">
        <v>22</v>
      </c>
      <c r="I19" s="226"/>
      <c r="J19" s="227"/>
      <c r="K19" s="232"/>
      <c r="L19" s="158" t="s">
        <v>189</v>
      </c>
      <c r="M19" s="229" t="s">
        <v>190</v>
      </c>
      <c r="N19" s="230" t="s">
        <v>191</v>
      </c>
      <c r="O19" s="231">
        <v>542591306</v>
      </c>
    </row>
    <row r="20" spans="1:15" ht="26.25">
      <c r="A20" s="222" t="s">
        <v>220</v>
      </c>
      <c r="B20" s="106" t="s">
        <v>221</v>
      </c>
      <c r="C20" s="210" t="s">
        <v>51</v>
      </c>
      <c r="D20" s="154" t="s">
        <v>9</v>
      </c>
      <c r="E20" s="223">
        <v>2</v>
      </c>
      <c r="F20" s="224">
        <v>0</v>
      </c>
      <c r="G20" s="225">
        <f t="shared" si="3"/>
        <v>0</v>
      </c>
      <c r="H20" s="161" t="s">
        <v>22</v>
      </c>
      <c r="I20" s="226"/>
      <c r="J20" s="227"/>
      <c r="K20" s="232"/>
      <c r="L20" s="158" t="s">
        <v>189</v>
      </c>
      <c r="M20" s="229" t="s">
        <v>190</v>
      </c>
      <c r="N20" s="230" t="s">
        <v>191</v>
      </c>
      <c r="O20" s="231">
        <v>542591306</v>
      </c>
    </row>
    <row r="21" spans="1:15" ht="26.25">
      <c r="A21" s="222" t="s">
        <v>222</v>
      </c>
      <c r="B21" s="106" t="s">
        <v>223</v>
      </c>
      <c r="C21" s="210" t="s">
        <v>224</v>
      </c>
      <c r="D21" s="154" t="s">
        <v>9</v>
      </c>
      <c r="E21" s="223">
        <v>2</v>
      </c>
      <c r="F21" s="224">
        <v>0</v>
      </c>
      <c r="G21" s="225">
        <f t="shared" si="3"/>
        <v>0</v>
      </c>
      <c r="H21" s="161" t="s">
        <v>22</v>
      </c>
      <c r="I21" s="226"/>
      <c r="J21" s="227"/>
      <c r="K21" s="232"/>
      <c r="L21" s="158" t="s">
        <v>189</v>
      </c>
      <c r="M21" s="229" t="s">
        <v>190</v>
      </c>
      <c r="N21" s="230" t="s">
        <v>191</v>
      </c>
      <c r="O21" s="231">
        <v>542591306</v>
      </c>
    </row>
    <row r="22" spans="1:15" ht="26.25">
      <c r="A22" s="222" t="s">
        <v>225</v>
      </c>
      <c r="B22" s="106" t="s">
        <v>226</v>
      </c>
      <c r="C22" s="210" t="s">
        <v>224</v>
      </c>
      <c r="D22" s="154" t="s">
        <v>9</v>
      </c>
      <c r="E22" s="223">
        <v>2</v>
      </c>
      <c r="F22" s="224">
        <v>0</v>
      </c>
      <c r="G22" s="225">
        <f t="shared" si="3"/>
        <v>0</v>
      </c>
      <c r="H22" s="161" t="s">
        <v>22</v>
      </c>
      <c r="I22" s="226"/>
      <c r="J22" s="227"/>
      <c r="K22" s="232"/>
      <c r="L22" s="158" t="s">
        <v>189</v>
      </c>
      <c r="M22" s="229" t="s">
        <v>190</v>
      </c>
      <c r="N22" s="230" t="s">
        <v>191</v>
      </c>
      <c r="O22" s="231">
        <v>542591306</v>
      </c>
    </row>
    <row r="23" spans="1:15" ht="26.25">
      <c r="A23" s="222" t="s">
        <v>227</v>
      </c>
      <c r="B23" s="106" t="s">
        <v>228</v>
      </c>
      <c r="C23" s="210" t="s">
        <v>224</v>
      </c>
      <c r="D23" s="154" t="s">
        <v>9</v>
      </c>
      <c r="E23" s="223">
        <v>2</v>
      </c>
      <c r="F23" s="224">
        <v>0</v>
      </c>
      <c r="G23" s="225">
        <f t="shared" si="3"/>
        <v>0</v>
      </c>
      <c r="H23" s="161" t="s">
        <v>22</v>
      </c>
      <c r="I23" s="226"/>
      <c r="J23" s="227"/>
      <c r="K23" s="232"/>
      <c r="L23" s="158" t="s">
        <v>189</v>
      </c>
      <c r="M23" s="229" t="s">
        <v>190</v>
      </c>
      <c r="N23" s="230" t="s">
        <v>191</v>
      </c>
      <c r="O23" s="231">
        <v>542591306</v>
      </c>
    </row>
    <row r="24" spans="1:15" ht="26.25">
      <c r="A24" s="222" t="s">
        <v>229</v>
      </c>
      <c r="B24" s="106" t="s">
        <v>230</v>
      </c>
      <c r="C24" s="210" t="s">
        <v>201</v>
      </c>
      <c r="D24" s="154" t="s">
        <v>9</v>
      </c>
      <c r="E24" s="226"/>
      <c r="F24" s="227"/>
      <c r="G24" s="228"/>
      <c r="H24" s="161" t="s">
        <v>22</v>
      </c>
      <c r="I24" s="223">
        <v>4</v>
      </c>
      <c r="J24" s="224">
        <v>0</v>
      </c>
      <c r="K24" s="225">
        <f>I24*J24</f>
        <v>0</v>
      </c>
      <c r="L24" s="158" t="s">
        <v>189</v>
      </c>
      <c r="M24" s="229" t="s">
        <v>190</v>
      </c>
      <c r="N24" s="230" t="s">
        <v>191</v>
      </c>
      <c r="O24" s="231">
        <v>542591306</v>
      </c>
    </row>
    <row r="25" spans="1:15" ht="26.25">
      <c r="A25" s="222" t="s">
        <v>231</v>
      </c>
      <c r="B25" s="106" t="s">
        <v>232</v>
      </c>
      <c r="C25" s="210" t="s">
        <v>233</v>
      </c>
      <c r="D25" s="154" t="s">
        <v>9</v>
      </c>
      <c r="E25" s="226"/>
      <c r="F25" s="227"/>
      <c r="G25" s="232"/>
      <c r="H25" s="161" t="s">
        <v>22</v>
      </c>
      <c r="I25" s="223">
        <v>2</v>
      </c>
      <c r="J25" s="224">
        <v>0</v>
      </c>
      <c r="K25" s="225">
        <f aca="true" t="shared" si="4" ref="K25">I25*J25</f>
        <v>0</v>
      </c>
      <c r="L25" s="158" t="s">
        <v>189</v>
      </c>
      <c r="M25" s="229" t="s">
        <v>190</v>
      </c>
      <c r="N25" s="230" t="s">
        <v>191</v>
      </c>
      <c r="O25" s="231">
        <v>542591306</v>
      </c>
    </row>
    <row r="26" spans="1:15" ht="26.25">
      <c r="A26" s="222" t="s">
        <v>234</v>
      </c>
      <c r="B26" s="106" t="s">
        <v>235</v>
      </c>
      <c r="C26" s="210" t="s">
        <v>236</v>
      </c>
      <c r="D26" s="154" t="s">
        <v>9</v>
      </c>
      <c r="E26" s="223">
        <v>4</v>
      </c>
      <c r="F26" s="224">
        <v>0</v>
      </c>
      <c r="G26" s="225">
        <f>E26*F26</f>
        <v>0</v>
      </c>
      <c r="H26" s="161" t="s">
        <v>22</v>
      </c>
      <c r="I26" s="226"/>
      <c r="J26" s="227"/>
      <c r="K26" s="232"/>
      <c r="L26" s="158" t="s">
        <v>189</v>
      </c>
      <c r="M26" s="229" t="s">
        <v>190</v>
      </c>
      <c r="N26" s="230" t="s">
        <v>191</v>
      </c>
      <c r="O26" s="231">
        <v>542591306</v>
      </c>
    </row>
    <row r="27" spans="1:15" ht="26.25">
      <c r="A27" s="222" t="s">
        <v>237</v>
      </c>
      <c r="B27" s="106" t="s">
        <v>238</v>
      </c>
      <c r="C27" s="210" t="s">
        <v>208</v>
      </c>
      <c r="D27" s="154" t="s">
        <v>9</v>
      </c>
      <c r="E27" s="223">
        <v>2</v>
      </c>
      <c r="F27" s="224">
        <v>0</v>
      </c>
      <c r="G27" s="225">
        <f aca="true" t="shared" si="5" ref="G27:G29">E27*F27</f>
        <v>0</v>
      </c>
      <c r="H27" s="161" t="s">
        <v>22</v>
      </c>
      <c r="I27" s="226"/>
      <c r="J27" s="227"/>
      <c r="K27" s="232"/>
      <c r="L27" s="158" t="s">
        <v>189</v>
      </c>
      <c r="M27" s="229" t="s">
        <v>190</v>
      </c>
      <c r="N27" s="230" t="s">
        <v>191</v>
      </c>
      <c r="O27" s="231">
        <v>542591306</v>
      </c>
    </row>
    <row r="28" spans="1:15" ht="26.25">
      <c r="A28" s="233" t="s">
        <v>239</v>
      </c>
      <c r="B28" s="106" t="s">
        <v>240</v>
      </c>
      <c r="C28" s="210" t="s">
        <v>208</v>
      </c>
      <c r="D28" s="154" t="s">
        <v>9</v>
      </c>
      <c r="E28" s="223">
        <v>2</v>
      </c>
      <c r="F28" s="224">
        <v>0</v>
      </c>
      <c r="G28" s="225">
        <f t="shared" si="5"/>
        <v>0</v>
      </c>
      <c r="H28" s="161" t="s">
        <v>22</v>
      </c>
      <c r="I28" s="226"/>
      <c r="J28" s="227"/>
      <c r="K28" s="232"/>
      <c r="L28" s="158" t="s">
        <v>189</v>
      </c>
      <c r="M28" s="229" t="s">
        <v>190</v>
      </c>
      <c r="N28" s="230" t="s">
        <v>191</v>
      </c>
      <c r="O28" s="231">
        <v>542591306</v>
      </c>
    </row>
    <row r="29" spans="1:15" ht="26.25">
      <c r="A29" s="233" t="s">
        <v>241</v>
      </c>
      <c r="B29" s="106" t="s">
        <v>242</v>
      </c>
      <c r="C29" s="210" t="s">
        <v>208</v>
      </c>
      <c r="D29" s="154" t="s">
        <v>9</v>
      </c>
      <c r="E29" s="223">
        <v>2</v>
      </c>
      <c r="F29" s="224">
        <v>0</v>
      </c>
      <c r="G29" s="225">
        <f t="shared" si="5"/>
        <v>0</v>
      </c>
      <c r="H29" s="161" t="s">
        <v>22</v>
      </c>
      <c r="I29" s="226"/>
      <c r="J29" s="227"/>
      <c r="K29" s="232"/>
      <c r="L29" s="158" t="s">
        <v>189</v>
      </c>
      <c r="M29" s="229" t="s">
        <v>190</v>
      </c>
      <c r="N29" s="230" t="s">
        <v>191</v>
      </c>
      <c r="O29" s="231">
        <v>542591306</v>
      </c>
    </row>
    <row r="30" spans="1:15" ht="63.75">
      <c r="A30" s="233" t="s">
        <v>243</v>
      </c>
      <c r="B30" s="106" t="s">
        <v>244</v>
      </c>
      <c r="C30" s="210" t="s">
        <v>245</v>
      </c>
      <c r="D30" s="154" t="s">
        <v>9</v>
      </c>
      <c r="E30" s="223">
        <v>2</v>
      </c>
      <c r="F30" s="224">
        <v>0</v>
      </c>
      <c r="G30" s="225">
        <f>E30*F30</f>
        <v>0</v>
      </c>
      <c r="H30" s="161" t="s">
        <v>22</v>
      </c>
      <c r="I30" s="226"/>
      <c r="J30" s="227"/>
      <c r="K30" s="228"/>
      <c r="L30" s="158" t="s">
        <v>189</v>
      </c>
      <c r="M30" s="229" t="s">
        <v>190</v>
      </c>
      <c r="N30" s="230" t="s">
        <v>191</v>
      </c>
      <c r="O30" s="231">
        <v>542591306</v>
      </c>
    </row>
    <row r="31" spans="1:15" ht="26.25">
      <c r="A31" s="233" t="s">
        <v>246</v>
      </c>
      <c r="B31" s="106" t="s">
        <v>247</v>
      </c>
      <c r="C31" s="210" t="s">
        <v>51</v>
      </c>
      <c r="D31" s="154" t="s">
        <v>9</v>
      </c>
      <c r="E31" s="226"/>
      <c r="F31" s="227"/>
      <c r="G31" s="228"/>
      <c r="H31" s="161" t="s">
        <v>22</v>
      </c>
      <c r="I31" s="223">
        <v>2</v>
      </c>
      <c r="J31" s="224">
        <v>0</v>
      </c>
      <c r="K31" s="225">
        <f>I31*J31</f>
        <v>0</v>
      </c>
      <c r="L31" s="158" t="s">
        <v>189</v>
      </c>
      <c r="M31" s="229" t="s">
        <v>190</v>
      </c>
      <c r="N31" s="230" t="s">
        <v>191</v>
      </c>
      <c r="O31" s="231">
        <v>542591306</v>
      </c>
    </row>
    <row r="32" spans="1:15" ht="26.25">
      <c r="A32" s="233" t="s">
        <v>248</v>
      </c>
      <c r="B32" s="106" t="s">
        <v>249</v>
      </c>
      <c r="C32" s="210" t="s">
        <v>250</v>
      </c>
      <c r="D32" s="154" t="s">
        <v>9</v>
      </c>
      <c r="E32" s="223">
        <v>2</v>
      </c>
      <c r="F32" s="224">
        <v>0</v>
      </c>
      <c r="G32" s="225">
        <f>E32*F32</f>
        <v>0</v>
      </c>
      <c r="H32" s="161" t="s">
        <v>22</v>
      </c>
      <c r="I32" s="226"/>
      <c r="J32" s="227"/>
      <c r="K32" s="228"/>
      <c r="L32" s="158" t="s">
        <v>189</v>
      </c>
      <c r="M32" s="229" t="s">
        <v>190</v>
      </c>
      <c r="N32" s="230" t="s">
        <v>191</v>
      </c>
      <c r="O32" s="231">
        <v>542591306</v>
      </c>
    </row>
    <row r="33" spans="1:15" ht="26.25">
      <c r="A33" s="233" t="s">
        <v>254</v>
      </c>
      <c r="B33" s="106" t="s">
        <v>251</v>
      </c>
      <c r="C33" s="210" t="s">
        <v>252</v>
      </c>
      <c r="D33" s="154" t="s">
        <v>9</v>
      </c>
      <c r="E33" s="223">
        <v>2</v>
      </c>
      <c r="F33" s="224">
        <v>0</v>
      </c>
      <c r="G33" s="225">
        <f aca="true" t="shared" si="6" ref="G33">E33*F33</f>
        <v>0</v>
      </c>
      <c r="H33" s="161" t="s">
        <v>22</v>
      </c>
      <c r="I33" s="226"/>
      <c r="J33" s="227"/>
      <c r="K33" s="232"/>
      <c r="L33" s="158" t="s">
        <v>189</v>
      </c>
      <c r="M33" s="229" t="s">
        <v>190</v>
      </c>
      <c r="N33" s="230" t="s">
        <v>191</v>
      </c>
      <c r="O33" s="231">
        <v>542591306</v>
      </c>
    </row>
    <row r="34" spans="1:15" ht="39">
      <c r="A34" s="233" t="s">
        <v>257</v>
      </c>
      <c r="B34" s="106" t="s">
        <v>253</v>
      </c>
      <c r="C34" s="210" t="s">
        <v>212</v>
      </c>
      <c r="D34" s="154" t="s">
        <v>9</v>
      </c>
      <c r="E34" s="223">
        <v>2</v>
      </c>
      <c r="F34" s="224">
        <v>0</v>
      </c>
      <c r="G34" s="225">
        <f>E34*F34</f>
        <v>0</v>
      </c>
      <c r="H34" s="161" t="s">
        <v>22</v>
      </c>
      <c r="I34" s="226"/>
      <c r="J34" s="227"/>
      <c r="K34" s="232"/>
      <c r="L34" s="158" t="s">
        <v>189</v>
      </c>
      <c r="M34" s="229" t="s">
        <v>190</v>
      </c>
      <c r="N34" s="230" t="s">
        <v>191</v>
      </c>
      <c r="O34" s="231">
        <v>542591306</v>
      </c>
    </row>
    <row r="35" spans="1:15" ht="51.75">
      <c r="A35" s="233" t="s">
        <v>259</v>
      </c>
      <c r="B35" s="106" t="s">
        <v>255</v>
      </c>
      <c r="C35" s="210" t="s">
        <v>256</v>
      </c>
      <c r="D35" s="154" t="s">
        <v>9</v>
      </c>
      <c r="E35" s="223">
        <v>2</v>
      </c>
      <c r="F35" s="224">
        <v>0</v>
      </c>
      <c r="G35" s="225">
        <f aca="true" t="shared" si="7" ref="G35:G37">E35*F35</f>
        <v>0</v>
      </c>
      <c r="H35" s="161" t="s">
        <v>22</v>
      </c>
      <c r="I35" s="226"/>
      <c r="J35" s="227"/>
      <c r="K35" s="232"/>
      <c r="L35" s="158" t="s">
        <v>189</v>
      </c>
      <c r="M35" s="229" t="s">
        <v>190</v>
      </c>
      <c r="N35" s="230" t="s">
        <v>191</v>
      </c>
      <c r="O35" s="231">
        <v>542591306</v>
      </c>
    </row>
    <row r="36" spans="1:15" ht="51.75">
      <c r="A36" s="233" t="s">
        <v>261</v>
      </c>
      <c r="B36" s="106" t="s">
        <v>258</v>
      </c>
      <c r="C36" s="210" t="s">
        <v>256</v>
      </c>
      <c r="D36" s="154" t="s">
        <v>9</v>
      </c>
      <c r="E36" s="223">
        <v>2</v>
      </c>
      <c r="F36" s="224">
        <v>0</v>
      </c>
      <c r="G36" s="225">
        <f t="shared" si="7"/>
        <v>0</v>
      </c>
      <c r="H36" s="161" t="s">
        <v>22</v>
      </c>
      <c r="I36" s="226"/>
      <c r="J36" s="227"/>
      <c r="K36" s="232"/>
      <c r="L36" s="158" t="s">
        <v>189</v>
      </c>
      <c r="M36" s="229" t="s">
        <v>190</v>
      </c>
      <c r="N36" s="230" t="s">
        <v>191</v>
      </c>
      <c r="O36" s="231">
        <v>542591306</v>
      </c>
    </row>
    <row r="37" spans="1:15" ht="41.25" customHeight="1">
      <c r="A37" s="233" t="s">
        <v>290</v>
      </c>
      <c r="B37" s="106" t="s">
        <v>260</v>
      </c>
      <c r="C37" s="210" t="s">
        <v>256</v>
      </c>
      <c r="D37" s="154" t="s">
        <v>9</v>
      </c>
      <c r="E37" s="223">
        <v>2</v>
      </c>
      <c r="F37" s="224">
        <v>0</v>
      </c>
      <c r="G37" s="225">
        <f t="shared" si="7"/>
        <v>0</v>
      </c>
      <c r="H37" s="161" t="s">
        <v>22</v>
      </c>
      <c r="I37" s="226"/>
      <c r="J37" s="227"/>
      <c r="K37" s="232"/>
      <c r="L37" s="158" t="s">
        <v>189</v>
      </c>
      <c r="M37" s="229" t="s">
        <v>190</v>
      </c>
      <c r="N37" s="230" t="s">
        <v>191</v>
      </c>
      <c r="O37" s="231">
        <v>542591306</v>
      </c>
    </row>
    <row r="38" spans="1:15" ht="39.75" customHeight="1">
      <c r="A38" s="233" t="s">
        <v>291</v>
      </c>
      <c r="B38" s="106" t="s">
        <v>262</v>
      </c>
      <c r="C38" s="210" t="s">
        <v>256</v>
      </c>
      <c r="D38" s="154" t="s">
        <v>9</v>
      </c>
      <c r="E38" s="223">
        <v>2</v>
      </c>
      <c r="F38" s="224">
        <v>0</v>
      </c>
      <c r="G38" s="225">
        <f>E38*F38</f>
        <v>0</v>
      </c>
      <c r="H38" s="161" t="s">
        <v>22</v>
      </c>
      <c r="I38" s="226"/>
      <c r="J38" s="227"/>
      <c r="K38" s="232"/>
      <c r="L38" s="158" t="s">
        <v>189</v>
      </c>
      <c r="M38" s="229" t="s">
        <v>190</v>
      </c>
      <c r="N38" s="230" t="s">
        <v>191</v>
      </c>
      <c r="O38" s="231">
        <v>542591306</v>
      </c>
    </row>
    <row r="39" spans="1:15" ht="26.25">
      <c r="A39" s="233" t="s">
        <v>292</v>
      </c>
      <c r="B39" s="106" t="s">
        <v>263</v>
      </c>
      <c r="C39" s="210" t="s">
        <v>158</v>
      </c>
      <c r="D39" s="154" t="s">
        <v>9</v>
      </c>
      <c r="E39" s="223">
        <v>2</v>
      </c>
      <c r="F39" s="224">
        <v>0</v>
      </c>
      <c r="G39" s="225">
        <f aca="true" t="shared" si="8" ref="G39:G42">E39*F39</f>
        <v>0</v>
      </c>
      <c r="H39" s="161" t="s">
        <v>22</v>
      </c>
      <c r="I39" s="226"/>
      <c r="J39" s="227"/>
      <c r="K39" s="232"/>
      <c r="L39" s="158" t="s">
        <v>189</v>
      </c>
      <c r="M39" s="229" t="s">
        <v>190</v>
      </c>
      <c r="N39" s="230" t="s">
        <v>191</v>
      </c>
      <c r="O39" s="231">
        <v>542591306</v>
      </c>
    </row>
    <row r="40" spans="1:15" ht="26.25">
      <c r="A40" s="233" t="s">
        <v>293</v>
      </c>
      <c r="B40" s="106" t="s">
        <v>264</v>
      </c>
      <c r="C40" s="210" t="s">
        <v>158</v>
      </c>
      <c r="D40" s="154" t="s">
        <v>9</v>
      </c>
      <c r="E40" s="223">
        <v>2</v>
      </c>
      <c r="F40" s="224">
        <v>0</v>
      </c>
      <c r="G40" s="225">
        <f t="shared" si="8"/>
        <v>0</v>
      </c>
      <c r="H40" s="161" t="s">
        <v>22</v>
      </c>
      <c r="I40" s="226"/>
      <c r="J40" s="227"/>
      <c r="K40" s="232"/>
      <c r="L40" s="158" t="s">
        <v>189</v>
      </c>
      <c r="M40" s="229" t="s">
        <v>190</v>
      </c>
      <c r="N40" s="230" t="s">
        <v>191</v>
      </c>
      <c r="O40" s="231">
        <v>542591306</v>
      </c>
    </row>
    <row r="41" spans="1:15" ht="26.25">
      <c r="A41" s="233" t="s">
        <v>294</v>
      </c>
      <c r="B41" s="106" t="s">
        <v>265</v>
      </c>
      <c r="C41" s="210" t="s">
        <v>158</v>
      </c>
      <c r="D41" s="154" t="s">
        <v>9</v>
      </c>
      <c r="E41" s="223">
        <v>2</v>
      </c>
      <c r="F41" s="224">
        <v>0</v>
      </c>
      <c r="G41" s="225">
        <f t="shared" si="8"/>
        <v>0</v>
      </c>
      <c r="H41" s="161" t="s">
        <v>22</v>
      </c>
      <c r="I41" s="226"/>
      <c r="J41" s="227"/>
      <c r="K41" s="232"/>
      <c r="L41" s="158" t="s">
        <v>189</v>
      </c>
      <c r="M41" s="229" t="s">
        <v>190</v>
      </c>
      <c r="N41" s="230" t="s">
        <v>191</v>
      </c>
      <c r="O41" s="231">
        <v>542591306</v>
      </c>
    </row>
    <row r="42" spans="1:15" ht="26.25">
      <c r="A42" s="233" t="s">
        <v>295</v>
      </c>
      <c r="B42" s="106" t="s">
        <v>266</v>
      </c>
      <c r="C42" s="210" t="s">
        <v>158</v>
      </c>
      <c r="D42" s="154" t="s">
        <v>9</v>
      </c>
      <c r="E42" s="223">
        <v>2</v>
      </c>
      <c r="F42" s="224">
        <v>0</v>
      </c>
      <c r="G42" s="225">
        <f t="shared" si="8"/>
        <v>0</v>
      </c>
      <c r="H42" s="161" t="s">
        <v>22</v>
      </c>
      <c r="I42" s="226"/>
      <c r="J42" s="227"/>
      <c r="K42" s="232"/>
      <c r="L42" s="158" t="s">
        <v>189</v>
      </c>
      <c r="M42" s="229" t="s">
        <v>190</v>
      </c>
      <c r="N42" s="230" t="s">
        <v>191</v>
      </c>
      <c r="O42" s="231">
        <v>542591306</v>
      </c>
    </row>
    <row r="43" spans="1:16" ht="19.5" customHeight="1">
      <c r="A43" s="234"/>
      <c r="B43" s="234"/>
      <c r="C43" s="235"/>
      <c r="D43" s="236"/>
      <c r="E43" s="237"/>
      <c r="F43" s="237"/>
      <c r="G43" s="238">
        <f>SUM(G2:G42)</f>
        <v>0</v>
      </c>
      <c r="H43" s="239"/>
      <c r="I43" s="240"/>
      <c r="J43" s="240"/>
      <c r="K43" s="241">
        <f>SUM(K2:K42)</f>
        <v>0</v>
      </c>
      <c r="L43" s="242"/>
      <c r="M43" s="240"/>
      <c r="N43" s="243"/>
      <c r="O43" s="240"/>
      <c r="P43" s="202">
        <f>G43+K43</f>
        <v>0</v>
      </c>
    </row>
  </sheetData>
  <hyperlinks>
    <hyperlink ref="N2" r:id="rId1" display="mailto:lvitkova@jamu.cz"/>
    <hyperlink ref="N3" r:id="rId2" display="mailto:lvitkova@jamu.cz"/>
    <hyperlink ref="N4" r:id="rId3" display="mailto:lvitkova@jamu.cz"/>
    <hyperlink ref="N5" r:id="rId4" display="mailto:lvitkova@jamu.cz"/>
    <hyperlink ref="N6" r:id="rId5" display="mailto:lvitkova@jamu.cz"/>
    <hyperlink ref="N7" r:id="rId6" display="mailto:lvitkova@jamu.cz"/>
    <hyperlink ref="N8" r:id="rId7" display="mailto:lvitkova@jamu.cz"/>
    <hyperlink ref="N9" r:id="rId8" display="mailto:lvitkova@jamu.cz"/>
    <hyperlink ref="N10" r:id="rId9" display="mailto:lvitkova@jamu.cz"/>
    <hyperlink ref="N11" r:id="rId10" display="mailto:lvitkova@jamu.cz"/>
    <hyperlink ref="N12" r:id="rId11" display="mailto:lvitkova@jamu.cz"/>
    <hyperlink ref="N13" r:id="rId12" display="mailto:lvitkova@jamu.cz"/>
    <hyperlink ref="N14" r:id="rId13" display="mailto:lvitkova@jamu.cz"/>
    <hyperlink ref="N15" r:id="rId14" display="mailto:lvitkova@jamu.cz"/>
    <hyperlink ref="N16" r:id="rId15" display="mailto:lvitkova@jamu.cz"/>
    <hyperlink ref="N17" r:id="rId16" display="mailto:lvitkova@jamu.cz"/>
    <hyperlink ref="N18" r:id="rId17" display="mailto:lvitkova@jamu.cz"/>
    <hyperlink ref="N19" r:id="rId18" display="mailto:lvitkova@jamu.cz"/>
    <hyperlink ref="N20" r:id="rId19" display="mailto:lvitkova@jamu.cz"/>
    <hyperlink ref="N21" r:id="rId20" display="mailto:lvitkova@jamu.cz"/>
    <hyperlink ref="N22" r:id="rId21" display="mailto:lvitkova@jamu.cz"/>
    <hyperlink ref="N23" r:id="rId22" display="mailto:lvitkova@jamu.cz"/>
    <hyperlink ref="N24" r:id="rId23" display="mailto:lvitkova@jamu.cz"/>
    <hyperlink ref="N25" r:id="rId24" display="mailto:lvitkova@jamu.cz"/>
    <hyperlink ref="N26" r:id="rId25" display="mailto:lvitkova@jamu.cz"/>
    <hyperlink ref="N27" r:id="rId26" display="mailto:lvitkova@jamu.cz"/>
    <hyperlink ref="N28" r:id="rId27" display="mailto:lvitkova@jamu.cz"/>
    <hyperlink ref="N29" r:id="rId28" display="mailto:lvitkova@jamu.cz"/>
    <hyperlink ref="N30" r:id="rId29" display="mailto:lvitkova@jamu.cz"/>
    <hyperlink ref="N31" r:id="rId30" display="mailto:lvitkova@jamu.cz"/>
    <hyperlink ref="N32" r:id="rId31" display="mailto:lvitkova@jamu.cz"/>
    <hyperlink ref="N35" r:id="rId32" display="mailto:lvitkova@jamu.cz"/>
    <hyperlink ref="N36" r:id="rId33" display="mailto:lvitkova@jamu.cz"/>
    <hyperlink ref="N37" r:id="rId34" display="mailto:lvitkova@jamu.cz"/>
    <hyperlink ref="N38" r:id="rId35" display="mailto:lvitkova@jamu.cz"/>
    <hyperlink ref="N39" r:id="rId36" display="mailto:lvitkova@jamu.cz"/>
    <hyperlink ref="N40" r:id="rId37" display="mailto:lvitkova@jamu.cz"/>
    <hyperlink ref="N41" r:id="rId38" display="mailto:lvitkova@jamu.cz"/>
    <hyperlink ref="N42" r:id="rId39" display="mailto:lvitkova@jamu.cz"/>
    <hyperlink ref="N33" r:id="rId40" display="mailto:lvitkova@jamu.cz"/>
    <hyperlink ref="N34" r:id="rId41" display="mailto:lvitkova@jamu.cz"/>
  </hyperlinks>
  <printOptions/>
  <pageMargins left="0.7" right="0.7" top="0.787401575" bottom="0.787401575" header="0.3" footer="0.3"/>
  <pageSetup horizontalDpi="600" verticalDpi="600"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 topLeftCell="A43">
      <selection activeCell="C72" sqref="C72"/>
    </sheetView>
  </sheetViews>
  <sheetFormatPr defaultColWidth="9.140625" defaultRowHeight="15"/>
  <cols>
    <col min="1" max="1" width="7.28125" style="4" customWidth="1"/>
    <col min="2" max="2" width="31.28125" style="5" customWidth="1"/>
    <col min="3" max="3" width="16.28125" style="4" customWidth="1"/>
    <col min="4" max="4" width="20.00390625" style="6" customWidth="1"/>
    <col min="5" max="5" width="7.57421875" style="4" customWidth="1"/>
    <col min="6" max="7" width="15.57421875" style="254" customWidth="1"/>
    <col min="8" max="8" width="20.00390625" style="4" customWidth="1"/>
    <col min="9" max="9" width="7.28125" style="7" customWidth="1"/>
    <col min="10" max="10" width="15.421875" style="254" customWidth="1"/>
    <col min="11" max="11" width="16.140625" style="254" customWidth="1"/>
    <col min="12" max="12" width="21.421875" style="4" customWidth="1"/>
    <col min="13" max="13" width="18.421875" style="4" customWidth="1"/>
    <col min="14" max="14" width="24.140625" style="4" customWidth="1"/>
    <col min="15" max="15" width="12.140625" style="4" customWidth="1"/>
    <col min="16" max="16" width="17.421875" style="142" customWidth="1"/>
  </cols>
  <sheetData>
    <row r="1" spans="1:15" ht="26.25" thickBot="1">
      <c r="A1" s="18" t="s">
        <v>11</v>
      </c>
      <c r="B1" s="59" t="s">
        <v>0</v>
      </c>
      <c r="C1" s="46" t="s">
        <v>2</v>
      </c>
      <c r="D1" s="30" t="s">
        <v>1</v>
      </c>
      <c r="E1" s="20" t="s">
        <v>8</v>
      </c>
      <c r="F1" s="144" t="s">
        <v>6</v>
      </c>
      <c r="G1" s="186" t="s">
        <v>7</v>
      </c>
      <c r="H1" s="22" t="s">
        <v>1</v>
      </c>
      <c r="I1" s="20" t="s">
        <v>8</v>
      </c>
      <c r="J1" s="144" t="s">
        <v>6</v>
      </c>
      <c r="K1" s="186" t="s">
        <v>7</v>
      </c>
      <c r="L1" s="22" t="s">
        <v>3</v>
      </c>
      <c r="M1" s="20" t="s">
        <v>4</v>
      </c>
      <c r="N1" s="20" t="s">
        <v>10</v>
      </c>
      <c r="O1" s="60" t="s">
        <v>5</v>
      </c>
    </row>
    <row r="2" spans="1:15" ht="26.25" thickTop="1">
      <c r="A2" s="61">
        <v>1</v>
      </c>
      <c r="B2" s="62" t="s">
        <v>52</v>
      </c>
      <c r="C2" s="28" t="s">
        <v>53</v>
      </c>
      <c r="D2" s="31" t="s">
        <v>54</v>
      </c>
      <c r="E2" s="23">
        <v>4</v>
      </c>
      <c r="F2" s="135">
        <v>0</v>
      </c>
      <c r="G2" s="249">
        <f aca="true" t="shared" si="0" ref="G2:G63">E2*F2</f>
        <v>0</v>
      </c>
      <c r="H2" s="25" t="s">
        <v>55</v>
      </c>
      <c r="I2" s="10"/>
      <c r="J2" s="147"/>
      <c r="K2" s="255"/>
      <c r="L2" s="47" t="s">
        <v>56</v>
      </c>
      <c r="M2" s="48" t="s">
        <v>57</v>
      </c>
      <c r="N2" s="63" t="s">
        <v>58</v>
      </c>
      <c r="O2" s="64">
        <v>542591640</v>
      </c>
    </row>
    <row r="3" spans="1:15" ht="25.5">
      <c r="A3" s="65">
        <v>2</v>
      </c>
      <c r="B3" s="66" t="s">
        <v>59</v>
      </c>
      <c r="C3" s="29" t="s">
        <v>60</v>
      </c>
      <c r="D3" s="32" t="s">
        <v>54</v>
      </c>
      <c r="E3" s="24">
        <v>8</v>
      </c>
      <c r="F3" s="137">
        <v>0</v>
      </c>
      <c r="G3" s="250">
        <f t="shared" si="0"/>
        <v>0</v>
      </c>
      <c r="H3" s="27" t="s">
        <v>55</v>
      </c>
      <c r="I3" s="11"/>
      <c r="J3" s="156"/>
      <c r="K3" s="256"/>
      <c r="L3" s="3" t="s">
        <v>56</v>
      </c>
      <c r="M3" s="15" t="s">
        <v>57</v>
      </c>
      <c r="N3" s="67" t="s">
        <v>58</v>
      </c>
      <c r="O3" s="68">
        <v>542591640</v>
      </c>
    </row>
    <row r="4" spans="1:15" ht="25.5">
      <c r="A4" s="65">
        <v>3</v>
      </c>
      <c r="B4" s="69" t="s">
        <v>61</v>
      </c>
      <c r="C4" s="29" t="s">
        <v>62</v>
      </c>
      <c r="D4" s="32" t="s">
        <v>54</v>
      </c>
      <c r="E4" s="24">
        <v>8</v>
      </c>
      <c r="F4" s="137">
        <v>0</v>
      </c>
      <c r="G4" s="250">
        <f t="shared" si="0"/>
        <v>0</v>
      </c>
      <c r="H4" s="27" t="s">
        <v>55</v>
      </c>
      <c r="I4" s="11"/>
      <c r="J4" s="156"/>
      <c r="K4" s="256"/>
      <c r="L4" s="3" t="s">
        <v>56</v>
      </c>
      <c r="M4" s="15" t="s">
        <v>57</v>
      </c>
      <c r="N4" s="67" t="s">
        <v>58</v>
      </c>
      <c r="O4" s="68">
        <v>542591640</v>
      </c>
    </row>
    <row r="5" spans="1:15" ht="25.5">
      <c r="A5" s="65">
        <v>4</v>
      </c>
      <c r="B5" s="69" t="s">
        <v>63</v>
      </c>
      <c r="C5" s="29" t="s">
        <v>64</v>
      </c>
      <c r="D5" s="32" t="s">
        <v>54</v>
      </c>
      <c r="E5" s="24">
        <v>2</v>
      </c>
      <c r="F5" s="137">
        <v>0</v>
      </c>
      <c r="G5" s="250">
        <f t="shared" si="0"/>
        <v>0</v>
      </c>
      <c r="H5" s="27" t="s">
        <v>55</v>
      </c>
      <c r="I5" s="11"/>
      <c r="J5" s="156"/>
      <c r="K5" s="256"/>
      <c r="L5" s="3" t="s">
        <v>56</v>
      </c>
      <c r="M5" s="15" t="s">
        <v>57</v>
      </c>
      <c r="N5" s="67" t="s">
        <v>58</v>
      </c>
      <c r="O5" s="68">
        <v>542591640</v>
      </c>
    </row>
    <row r="6" spans="1:15" ht="25.5">
      <c r="A6" s="65">
        <v>5</v>
      </c>
      <c r="B6" s="69" t="s">
        <v>65</v>
      </c>
      <c r="C6" s="29" t="s">
        <v>66</v>
      </c>
      <c r="D6" s="32" t="s">
        <v>54</v>
      </c>
      <c r="E6" s="24">
        <v>2</v>
      </c>
      <c r="F6" s="137">
        <v>0</v>
      </c>
      <c r="G6" s="250">
        <f t="shared" si="0"/>
        <v>0</v>
      </c>
      <c r="H6" s="27" t="s">
        <v>55</v>
      </c>
      <c r="I6" s="11"/>
      <c r="J6" s="156"/>
      <c r="K6" s="256"/>
      <c r="L6" s="3" t="s">
        <v>56</v>
      </c>
      <c r="M6" s="15" t="s">
        <v>57</v>
      </c>
      <c r="N6" s="67" t="s">
        <v>58</v>
      </c>
      <c r="O6" s="68">
        <v>542591640</v>
      </c>
    </row>
    <row r="7" spans="1:15" ht="25.5">
      <c r="A7" s="65">
        <v>6</v>
      </c>
      <c r="B7" s="69" t="s">
        <v>67</v>
      </c>
      <c r="C7" s="29" t="s">
        <v>64</v>
      </c>
      <c r="D7" s="32" t="s">
        <v>54</v>
      </c>
      <c r="E7" s="15">
        <v>2</v>
      </c>
      <c r="F7" s="137">
        <v>0</v>
      </c>
      <c r="G7" s="250">
        <f t="shared" si="0"/>
        <v>0</v>
      </c>
      <c r="H7" s="27" t="s">
        <v>55</v>
      </c>
      <c r="I7" s="70"/>
      <c r="J7" s="156"/>
      <c r="K7" s="256"/>
      <c r="L7" s="3" t="s">
        <v>56</v>
      </c>
      <c r="M7" s="15" t="s">
        <v>57</v>
      </c>
      <c r="N7" s="67" t="s">
        <v>58</v>
      </c>
      <c r="O7" s="68">
        <v>542591640</v>
      </c>
    </row>
    <row r="8" spans="1:15" ht="25.5">
      <c r="A8" s="65">
        <v>7</v>
      </c>
      <c r="B8" s="66" t="s">
        <v>68</v>
      </c>
      <c r="C8" s="29" t="s">
        <v>69</v>
      </c>
      <c r="D8" s="32" t="s">
        <v>54</v>
      </c>
      <c r="E8" s="15">
        <v>2</v>
      </c>
      <c r="F8" s="137">
        <v>0</v>
      </c>
      <c r="G8" s="250">
        <f t="shared" si="0"/>
        <v>0</v>
      </c>
      <c r="H8" s="27" t="s">
        <v>55</v>
      </c>
      <c r="I8" s="70"/>
      <c r="J8" s="156"/>
      <c r="K8" s="256"/>
      <c r="L8" s="3" t="s">
        <v>56</v>
      </c>
      <c r="M8" s="15" t="s">
        <v>57</v>
      </c>
      <c r="N8" s="67" t="s">
        <v>58</v>
      </c>
      <c r="O8" s="68">
        <v>542591640</v>
      </c>
    </row>
    <row r="9" spans="1:15" ht="25.5">
      <c r="A9" s="65">
        <v>8</v>
      </c>
      <c r="B9" s="66" t="s">
        <v>70</v>
      </c>
      <c r="C9" s="29" t="s">
        <v>53</v>
      </c>
      <c r="D9" s="32" t="s">
        <v>54</v>
      </c>
      <c r="E9" s="24">
        <v>2</v>
      </c>
      <c r="F9" s="137">
        <v>0</v>
      </c>
      <c r="G9" s="250">
        <f t="shared" si="0"/>
        <v>0</v>
      </c>
      <c r="H9" s="27" t="s">
        <v>55</v>
      </c>
      <c r="I9" s="11"/>
      <c r="J9" s="156"/>
      <c r="K9" s="256"/>
      <c r="L9" s="3" t="s">
        <v>56</v>
      </c>
      <c r="M9" s="15" t="s">
        <v>57</v>
      </c>
      <c r="N9" s="67" t="s">
        <v>58</v>
      </c>
      <c r="O9" s="68">
        <v>542591640</v>
      </c>
    </row>
    <row r="10" spans="1:15" ht="25.5">
      <c r="A10" s="65">
        <v>9</v>
      </c>
      <c r="B10" s="71" t="s">
        <v>71</v>
      </c>
      <c r="C10" s="29" t="s">
        <v>72</v>
      </c>
      <c r="D10" s="32" t="s">
        <v>54</v>
      </c>
      <c r="E10" s="15">
        <v>2</v>
      </c>
      <c r="F10" s="137">
        <v>0</v>
      </c>
      <c r="G10" s="250">
        <f t="shared" si="0"/>
        <v>0</v>
      </c>
      <c r="H10" s="27" t="s">
        <v>55</v>
      </c>
      <c r="I10" s="70"/>
      <c r="J10" s="156"/>
      <c r="K10" s="256"/>
      <c r="L10" s="3" t="s">
        <v>56</v>
      </c>
      <c r="M10" s="15" t="s">
        <v>57</v>
      </c>
      <c r="N10" s="67" t="s">
        <v>58</v>
      </c>
      <c r="O10" s="68">
        <v>542591640</v>
      </c>
    </row>
    <row r="11" spans="1:15" ht="25.5">
      <c r="A11" s="65">
        <v>10</v>
      </c>
      <c r="B11" s="71" t="s">
        <v>73</v>
      </c>
      <c r="C11" s="29" t="s">
        <v>74</v>
      </c>
      <c r="D11" s="32" t="s">
        <v>54</v>
      </c>
      <c r="E11" s="15">
        <v>2</v>
      </c>
      <c r="F11" s="137">
        <v>0</v>
      </c>
      <c r="G11" s="250">
        <f t="shared" si="0"/>
        <v>0</v>
      </c>
      <c r="H11" s="27" t="s">
        <v>55</v>
      </c>
      <c r="I11" s="70"/>
      <c r="J11" s="156"/>
      <c r="K11" s="256"/>
      <c r="L11" s="3" t="s">
        <v>56</v>
      </c>
      <c r="M11" s="15" t="s">
        <v>57</v>
      </c>
      <c r="N11" s="67" t="s">
        <v>58</v>
      </c>
      <c r="O11" s="68">
        <v>542591640</v>
      </c>
    </row>
    <row r="12" spans="1:15" ht="25.5">
      <c r="A12" s="65">
        <v>11</v>
      </c>
      <c r="B12" s="71" t="s">
        <v>75</v>
      </c>
      <c r="C12" s="29" t="s">
        <v>76</v>
      </c>
      <c r="D12" s="32" t="s">
        <v>54</v>
      </c>
      <c r="E12" s="15">
        <v>2</v>
      </c>
      <c r="F12" s="137">
        <v>0</v>
      </c>
      <c r="G12" s="250">
        <f t="shared" si="0"/>
        <v>0</v>
      </c>
      <c r="H12" s="27" t="s">
        <v>55</v>
      </c>
      <c r="I12" s="70"/>
      <c r="J12" s="156"/>
      <c r="K12" s="256"/>
      <c r="L12" s="3" t="s">
        <v>56</v>
      </c>
      <c r="M12" s="15" t="s">
        <v>57</v>
      </c>
      <c r="N12" s="67" t="s">
        <v>58</v>
      </c>
      <c r="O12" s="68">
        <v>542591640</v>
      </c>
    </row>
    <row r="13" spans="1:15" ht="25.5">
      <c r="A13" s="65">
        <v>12</v>
      </c>
      <c r="B13" s="71" t="s">
        <v>77</v>
      </c>
      <c r="C13" s="29" t="s">
        <v>74</v>
      </c>
      <c r="D13" s="32" t="s">
        <v>54</v>
      </c>
      <c r="E13" s="15">
        <v>2</v>
      </c>
      <c r="F13" s="137">
        <v>0</v>
      </c>
      <c r="G13" s="250">
        <f t="shared" si="0"/>
        <v>0</v>
      </c>
      <c r="H13" s="27" t="s">
        <v>55</v>
      </c>
      <c r="I13" s="70"/>
      <c r="J13" s="156"/>
      <c r="K13" s="256"/>
      <c r="L13" s="3" t="s">
        <v>56</v>
      </c>
      <c r="M13" s="15" t="s">
        <v>57</v>
      </c>
      <c r="N13" s="67" t="s">
        <v>58</v>
      </c>
      <c r="O13" s="68">
        <v>542591640</v>
      </c>
    </row>
    <row r="14" spans="1:15" ht="25.5">
      <c r="A14" s="65">
        <v>13</v>
      </c>
      <c r="B14" s="71" t="s">
        <v>78</v>
      </c>
      <c r="C14" s="29" t="s">
        <v>74</v>
      </c>
      <c r="D14" s="32" t="s">
        <v>54</v>
      </c>
      <c r="E14" s="15">
        <v>2</v>
      </c>
      <c r="F14" s="137">
        <v>0</v>
      </c>
      <c r="G14" s="250">
        <f t="shared" si="0"/>
        <v>0</v>
      </c>
      <c r="H14" s="27" t="s">
        <v>55</v>
      </c>
      <c r="I14" s="70"/>
      <c r="J14" s="156"/>
      <c r="K14" s="256"/>
      <c r="L14" s="3" t="s">
        <v>56</v>
      </c>
      <c r="M14" s="15" t="s">
        <v>57</v>
      </c>
      <c r="N14" s="67" t="s">
        <v>58</v>
      </c>
      <c r="O14" s="68">
        <v>542591640</v>
      </c>
    </row>
    <row r="15" spans="1:15" ht="25.5">
      <c r="A15" s="65">
        <v>14</v>
      </c>
      <c r="B15" s="71" t="s">
        <v>79</v>
      </c>
      <c r="C15" s="29" t="s">
        <v>74</v>
      </c>
      <c r="D15" s="32" t="s">
        <v>54</v>
      </c>
      <c r="E15" s="15">
        <v>2</v>
      </c>
      <c r="F15" s="137">
        <v>0</v>
      </c>
      <c r="G15" s="250">
        <f t="shared" si="0"/>
        <v>0</v>
      </c>
      <c r="H15" s="27" t="s">
        <v>55</v>
      </c>
      <c r="I15" s="70"/>
      <c r="J15" s="156"/>
      <c r="K15" s="256"/>
      <c r="L15" s="3" t="s">
        <v>56</v>
      </c>
      <c r="M15" s="15" t="s">
        <v>57</v>
      </c>
      <c r="N15" s="67" t="s">
        <v>58</v>
      </c>
      <c r="O15" s="68">
        <v>542591640</v>
      </c>
    </row>
    <row r="16" spans="1:15" ht="25.5">
      <c r="A16" s="65">
        <v>15</v>
      </c>
      <c r="B16" s="69" t="s">
        <v>80</v>
      </c>
      <c r="C16" s="29" t="s">
        <v>81</v>
      </c>
      <c r="D16" s="32" t="s">
        <v>54</v>
      </c>
      <c r="E16" s="24">
        <v>2</v>
      </c>
      <c r="F16" s="137">
        <v>0</v>
      </c>
      <c r="G16" s="250">
        <f t="shared" si="0"/>
        <v>0</v>
      </c>
      <c r="H16" s="27" t="s">
        <v>55</v>
      </c>
      <c r="I16" s="24">
        <v>8</v>
      </c>
      <c r="J16" s="137">
        <v>0</v>
      </c>
      <c r="K16" s="250">
        <f aca="true" t="shared" si="1" ref="K16:K55">I16*J16</f>
        <v>0</v>
      </c>
      <c r="L16" s="3" t="s">
        <v>56</v>
      </c>
      <c r="M16" s="15" t="s">
        <v>57</v>
      </c>
      <c r="N16" s="67" t="s">
        <v>58</v>
      </c>
      <c r="O16" s="68">
        <v>542591640</v>
      </c>
    </row>
    <row r="17" spans="1:15" ht="25.5">
      <c r="A17" s="65">
        <v>16</v>
      </c>
      <c r="B17" s="71" t="s">
        <v>82</v>
      </c>
      <c r="C17" s="29" t="s">
        <v>83</v>
      </c>
      <c r="D17" s="32" t="s">
        <v>54</v>
      </c>
      <c r="E17" s="24">
        <v>2</v>
      </c>
      <c r="F17" s="137">
        <v>0</v>
      </c>
      <c r="G17" s="250">
        <f t="shared" si="0"/>
        <v>0</v>
      </c>
      <c r="H17" s="27" t="s">
        <v>55</v>
      </c>
      <c r="I17" s="24">
        <v>2</v>
      </c>
      <c r="J17" s="137">
        <v>0</v>
      </c>
      <c r="K17" s="250">
        <f t="shared" si="1"/>
        <v>0</v>
      </c>
      <c r="L17" s="3" t="s">
        <v>56</v>
      </c>
      <c r="M17" s="15" t="s">
        <v>57</v>
      </c>
      <c r="N17" s="67" t="s">
        <v>58</v>
      </c>
      <c r="O17" s="68">
        <v>542591640</v>
      </c>
    </row>
    <row r="18" spans="1:15" ht="25.5">
      <c r="A18" s="65">
        <v>17</v>
      </c>
      <c r="B18" s="71" t="s">
        <v>84</v>
      </c>
      <c r="C18" s="29" t="s">
        <v>85</v>
      </c>
      <c r="D18" s="32" t="s">
        <v>54</v>
      </c>
      <c r="E18" s="15">
        <v>2</v>
      </c>
      <c r="F18" s="137">
        <v>0</v>
      </c>
      <c r="G18" s="250">
        <f t="shared" si="0"/>
        <v>0</v>
      </c>
      <c r="H18" s="27" t="s">
        <v>55</v>
      </c>
      <c r="I18" s="15">
        <v>2</v>
      </c>
      <c r="J18" s="137">
        <v>0</v>
      </c>
      <c r="K18" s="250">
        <f t="shared" si="1"/>
        <v>0</v>
      </c>
      <c r="L18" s="3" t="s">
        <v>56</v>
      </c>
      <c r="M18" s="15" t="s">
        <v>57</v>
      </c>
      <c r="N18" s="67" t="s">
        <v>58</v>
      </c>
      <c r="O18" s="68">
        <v>542591640</v>
      </c>
    </row>
    <row r="19" spans="1:15" ht="25.5">
      <c r="A19" s="65">
        <v>18</v>
      </c>
      <c r="B19" s="69" t="s">
        <v>86</v>
      </c>
      <c r="C19" s="29" t="s">
        <v>87</v>
      </c>
      <c r="D19" s="32" t="s">
        <v>54</v>
      </c>
      <c r="E19" s="24">
        <v>2</v>
      </c>
      <c r="F19" s="137">
        <v>0</v>
      </c>
      <c r="G19" s="250">
        <f t="shared" si="0"/>
        <v>0</v>
      </c>
      <c r="H19" s="27" t="s">
        <v>55</v>
      </c>
      <c r="I19" s="15">
        <v>2</v>
      </c>
      <c r="J19" s="137">
        <v>0</v>
      </c>
      <c r="K19" s="250">
        <f t="shared" si="1"/>
        <v>0</v>
      </c>
      <c r="L19" s="3" t="s">
        <v>56</v>
      </c>
      <c r="M19" s="15" t="s">
        <v>57</v>
      </c>
      <c r="N19" s="67" t="s">
        <v>58</v>
      </c>
      <c r="O19" s="68">
        <v>542591640</v>
      </c>
    </row>
    <row r="20" spans="1:15" ht="25.5">
      <c r="A20" s="65">
        <v>19</v>
      </c>
      <c r="B20" s="69" t="s">
        <v>88</v>
      </c>
      <c r="C20" s="29" t="s">
        <v>87</v>
      </c>
      <c r="D20" s="32" t="s">
        <v>54</v>
      </c>
      <c r="E20" s="24">
        <v>2</v>
      </c>
      <c r="F20" s="137">
        <v>0</v>
      </c>
      <c r="G20" s="250">
        <f t="shared" si="0"/>
        <v>0</v>
      </c>
      <c r="H20" s="27" t="s">
        <v>55</v>
      </c>
      <c r="I20" s="15">
        <v>2</v>
      </c>
      <c r="J20" s="137">
        <v>0</v>
      </c>
      <c r="K20" s="250">
        <f t="shared" si="1"/>
        <v>0</v>
      </c>
      <c r="L20" s="3" t="s">
        <v>56</v>
      </c>
      <c r="M20" s="15" t="s">
        <v>57</v>
      </c>
      <c r="N20" s="67" t="s">
        <v>58</v>
      </c>
      <c r="O20" s="68">
        <v>542591640</v>
      </c>
    </row>
    <row r="21" spans="1:15" ht="25.5">
      <c r="A21" s="65">
        <v>20</v>
      </c>
      <c r="B21" s="69" t="s">
        <v>89</v>
      </c>
      <c r="C21" s="29" t="s">
        <v>87</v>
      </c>
      <c r="D21" s="32" t="s">
        <v>54</v>
      </c>
      <c r="E21" s="24">
        <v>2</v>
      </c>
      <c r="F21" s="137">
        <v>0</v>
      </c>
      <c r="G21" s="250">
        <f t="shared" si="0"/>
        <v>0</v>
      </c>
      <c r="H21" s="27" t="s">
        <v>55</v>
      </c>
      <c r="I21" s="15">
        <v>2</v>
      </c>
      <c r="J21" s="137">
        <v>0</v>
      </c>
      <c r="K21" s="250">
        <f t="shared" si="1"/>
        <v>0</v>
      </c>
      <c r="L21" s="3" t="s">
        <v>56</v>
      </c>
      <c r="M21" s="15" t="s">
        <v>57</v>
      </c>
      <c r="N21" s="67" t="s">
        <v>58</v>
      </c>
      <c r="O21" s="68">
        <v>542591640</v>
      </c>
    </row>
    <row r="22" spans="1:15" ht="25.5">
      <c r="A22" s="65">
        <v>21</v>
      </c>
      <c r="B22" s="69" t="s">
        <v>90</v>
      </c>
      <c r="C22" s="29" t="s">
        <v>91</v>
      </c>
      <c r="D22" s="32" t="s">
        <v>54</v>
      </c>
      <c r="E22" s="24">
        <v>2</v>
      </c>
      <c r="F22" s="137">
        <v>0</v>
      </c>
      <c r="G22" s="250">
        <f t="shared" si="0"/>
        <v>0</v>
      </c>
      <c r="H22" s="27" t="s">
        <v>55</v>
      </c>
      <c r="I22" s="24">
        <v>14</v>
      </c>
      <c r="J22" s="137">
        <v>0</v>
      </c>
      <c r="K22" s="250">
        <f t="shared" si="1"/>
        <v>0</v>
      </c>
      <c r="L22" s="3" t="s">
        <v>56</v>
      </c>
      <c r="M22" s="15" t="s">
        <v>57</v>
      </c>
      <c r="N22" s="67" t="s">
        <v>58</v>
      </c>
      <c r="O22" s="68">
        <v>542591640</v>
      </c>
    </row>
    <row r="23" spans="1:15" ht="25.5">
      <c r="A23" s="65">
        <v>22</v>
      </c>
      <c r="B23" s="69" t="s">
        <v>92</v>
      </c>
      <c r="C23" s="29" t="s">
        <v>83</v>
      </c>
      <c r="D23" s="32" t="s">
        <v>54</v>
      </c>
      <c r="E23" s="24">
        <v>2</v>
      </c>
      <c r="F23" s="137">
        <v>0</v>
      </c>
      <c r="G23" s="250">
        <f t="shared" si="0"/>
        <v>0</v>
      </c>
      <c r="H23" s="27" t="s">
        <v>55</v>
      </c>
      <c r="I23" s="24">
        <v>28</v>
      </c>
      <c r="J23" s="137">
        <v>0</v>
      </c>
      <c r="K23" s="250">
        <f t="shared" si="1"/>
        <v>0</v>
      </c>
      <c r="L23" s="3" t="s">
        <v>56</v>
      </c>
      <c r="M23" s="15" t="s">
        <v>57</v>
      </c>
      <c r="N23" s="67" t="s">
        <v>58</v>
      </c>
      <c r="O23" s="68">
        <v>542591640</v>
      </c>
    </row>
    <row r="24" spans="1:15" ht="25.5">
      <c r="A24" s="65">
        <v>23</v>
      </c>
      <c r="B24" s="69" t="s">
        <v>93</v>
      </c>
      <c r="C24" s="29" t="s">
        <v>94</v>
      </c>
      <c r="D24" s="32" t="s">
        <v>54</v>
      </c>
      <c r="E24" s="24">
        <v>2</v>
      </c>
      <c r="F24" s="137">
        <v>0</v>
      </c>
      <c r="G24" s="250">
        <f t="shared" si="0"/>
        <v>0</v>
      </c>
      <c r="H24" s="27" t="s">
        <v>55</v>
      </c>
      <c r="I24" s="24">
        <v>2</v>
      </c>
      <c r="J24" s="137">
        <v>0</v>
      </c>
      <c r="K24" s="250">
        <f t="shared" si="1"/>
        <v>0</v>
      </c>
      <c r="L24" s="3" t="s">
        <v>56</v>
      </c>
      <c r="M24" s="15" t="s">
        <v>57</v>
      </c>
      <c r="N24" s="67" t="s">
        <v>58</v>
      </c>
      <c r="O24" s="68">
        <v>542591640</v>
      </c>
    </row>
    <row r="25" spans="1:15" ht="25.5">
      <c r="A25" s="65">
        <v>24</v>
      </c>
      <c r="B25" s="71" t="s">
        <v>95</v>
      </c>
      <c r="C25" s="29" t="s">
        <v>96</v>
      </c>
      <c r="D25" s="32" t="s">
        <v>54</v>
      </c>
      <c r="E25" s="15">
        <v>2</v>
      </c>
      <c r="F25" s="137">
        <v>0</v>
      </c>
      <c r="G25" s="250">
        <f t="shared" si="0"/>
        <v>0</v>
      </c>
      <c r="H25" s="27" t="s">
        <v>55</v>
      </c>
      <c r="I25" s="15">
        <v>2</v>
      </c>
      <c r="J25" s="137">
        <v>0</v>
      </c>
      <c r="K25" s="250">
        <f t="shared" si="1"/>
        <v>0</v>
      </c>
      <c r="L25" s="3" t="s">
        <v>56</v>
      </c>
      <c r="M25" s="15" t="s">
        <v>57</v>
      </c>
      <c r="N25" s="67" t="s">
        <v>58</v>
      </c>
      <c r="O25" s="68">
        <v>542591640</v>
      </c>
    </row>
    <row r="26" spans="1:15" ht="25.5">
      <c r="A26" s="65">
        <v>25</v>
      </c>
      <c r="B26" s="69" t="s">
        <v>97</v>
      </c>
      <c r="C26" s="29" t="s">
        <v>98</v>
      </c>
      <c r="D26" s="32" t="s">
        <v>54</v>
      </c>
      <c r="E26" s="24">
        <v>2</v>
      </c>
      <c r="F26" s="137">
        <v>0</v>
      </c>
      <c r="G26" s="250">
        <f t="shared" si="0"/>
        <v>0</v>
      </c>
      <c r="H26" s="27" t="s">
        <v>55</v>
      </c>
      <c r="I26" s="24">
        <v>8</v>
      </c>
      <c r="J26" s="137">
        <v>0</v>
      </c>
      <c r="K26" s="250">
        <f t="shared" si="1"/>
        <v>0</v>
      </c>
      <c r="L26" s="3" t="s">
        <v>56</v>
      </c>
      <c r="M26" s="15" t="s">
        <v>57</v>
      </c>
      <c r="N26" s="67" t="s">
        <v>58</v>
      </c>
      <c r="O26" s="68">
        <v>542591640</v>
      </c>
    </row>
    <row r="27" spans="1:15" ht="25.5">
      <c r="A27" s="65">
        <v>26</v>
      </c>
      <c r="B27" s="71" t="s">
        <v>99</v>
      </c>
      <c r="C27" s="29" t="s">
        <v>100</v>
      </c>
      <c r="D27" s="32" t="s">
        <v>54</v>
      </c>
      <c r="E27" s="15">
        <v>2</v>
      </c>
      <c r="F27" s="137">
        <v>0</v>
      </c>
      <c r="G27" s="250">
        <f t="shared" si="0"/>
        <v>0</v>
      </c>
      <c r="H27" s="27" t="s">
        <v>55</v>
      </c>
      <c r="I27" s="70"/>
      <c r="J27" s="156"/>
      <c r="K27" s="257"/>
      <c r="L27" s="3" t="s">
        <v>56</v>
      </c>
      <c r="M27" s="15" t="s">
        <v>57</v>
      </c>
      <c r="N27" s="67" t="s">
        <v>58</v>
      </c>
      <c r="O27" s="68">
        <v>542591640</v>
      </c>
    </row>
    <row r="28" spans="1:15" ht="25.5">
      <c r="A28" s="65">
        <v>27</v>
      </c>
      <c r="B28" s="71" t="s">
        <v>101</v>
      </c>
      <c r="C28" s="29" t="s">
        <v>102</v>
      </c>
      <c r="D28" s="32" t="s">
        <v>54</v>
      </c>
      <c r="E28" s="15">
        <v>2</v>
      </c>
      <c r="F28" s="137">
        <v>0</v>
      </c>
      <c r="G28" s="250">
        <f t="shared" si="0"/>
        <v>0</v>
      </c>
      <c r="H28" s="27" t="s">
        <v>55</v>
      </c>
      <c r="I28" s="70"/>
      <c r="J28" s="156"/>
      <c r="K28" s="257"/>
      <c r="L28" s="3" t="s">
        <v>56</v>
      </c>
      <c r="M28" s="15" t="s">
        <v>57</v>
      </c>
      <c r="N28" s="67" t="s">
        <v>58</v>
      </c>
      <c r="O28" s="68">
        <v>542591640</v>
      </c>
    </row>
    <row r="29" spans="1:15" ht="25.5">
      <c r="A29" s="65">
        <v>28</v>
      </c>
      <c r="B29" s="71" t="s">
        <v>103</v>
      </c>
      <c r="C29" s="29" t="s">
        <v>104</v>
      </c>
      <c r="D29" s="32" t="s">
        <v>54</v>
      </c>
      <c r="E29" s="15">
        <v>2</v>
      </c>
      <c r="F29" s="137">
        <v>0</v>
      </c>
      <c r="G29" s="250">
        <f t="shared" si="0"/>
        <v>0</v>
      </c>
      <c r="H29" s="27" t="s">
        <v>55</v>
      </c>
      <c r="I29" s="70"/>
      <c r="J29" s="156"/>
      <c r="K29" s="257"/>
      <c r="L29" s="3" t="s">
        <v>56</v>
      </c>
      <c r="M29" s="15" t="s">
        <v>57</v>
      </c>
      <c r="N29" s="67" t="s">
        <v>58</v>
      </c>
      <c r="O29" s="68">
        <v>542591640</v>
      </c>
    </row>
    <row r="30" spans="1:15" ht="25.5">
      <c r="A30" s="65">
        <v>29</v>
      </c>
      <c r="B30" s="71" t="s">
        <v>105</v>
      </c>
      <c r="C30" s="29" t="s">
        <v>104</v>
      </c>
      <c r="D30" s="32" t="s">
        <v>54</v>
      </c>
      <c r="E30" s="15">
        <v>2</v>
      </c>
      <c r="F30" s="137">
        <v>0</v>
      </c>
      <c r="G30" s="250">
        <f t="shared" si="0"/>
        <v>0</v>
      </c>
      <c r="H30" s="27" t="s">
        <v>55</v>
      </c>
      <c r="I30" s="70"/>
      <c r="J30" s="156"/>
      <c r="K30" s="257"/>
      <c r="L30" s="3" t="s">
        <v>56</v>
      </c>
      <c r="M30" s="15" t="s">
        <v>57</v>
      </c>
      <c r="N30" s="67" t="s">
        <v>58</v>
      </c>
      <c r="O30" s="68">
        <v>542591640</v>
      </c>
    </row>
    <row r="31" spans="1:15" ht="25.5">
      <c r="A31" s="65">
        <v>30</v>
      </c>
      <c r="B31" s="69" t="s">
        <v>106</v>
      </c>
      <c r="C31" s="29" t="s">
        <v>100</v>
      </c>
      <c r="D31" s="32" t="s">
        <v>54</v>
      </c>
      <c r="E31" s="24">
        <v>4</v>
      </c>
      <c r="F31" s="137">
        <v>0</v>
      </c>
      <c r="G31" s="250">
        <f t="shared" si="0"/>
        <v>0</v>
      </c>
      <c r="H31" s="27" t="s">
        <v>55</v>
      </c>
      <c r="I31" s="11"/>
      <c r="J31" s="156"/>
      <c r="K31" s="257"/>
      <c r="L31" s="3" t="s">
        <v>56</v>
      </c>
      <c r="M31" s="15" t="s">
        <v>57</v>
      </c>
      <c r="N31" s="67" t="s">
        <v>58</v>
      </c>
      <c r="O31" s="68">
        <v>542591640</v>
      </c>
    </row>
    <row r="32" spans="1:15" ht="25.5">
      <c r="A32" s="65">
        <v>31</v>
      </c>
      <c r="B32" s="71" t="s">
        <v>107</v>
      </c>
      <c r="C32" s="29" t="s">
        <v>108</v>
      </c>
      <c r="D32" s="32" t="s">
        <v>54</v>
      </c>
      <c r="E32" s="24">
        <v>2</v>
      </c>
      <c r="F32" s="137">
        <v>0</v>
      </c>
      <c r="G32" s="250">
        <f t="shared" si="0"/>
        <v>0</v>
      </c>
      <c r="H32" s="27" t="s">
        <v>55</v>
      </c>
      <c r="I32" s="11"/>
      <c r="J32" s="156"/>
      <c r="K32" s="257"/>
      <c r="L32" s="3" t="s">
        <v>56</v>
      </c>
      <c r="M32" s="15" t="s">
        <v>57</v>
      </c>
      <c r="N32" s="67" t="s">
        <v>58</v>
      </c>
      <c r="O32" s="68">
        <v>542591640</v>
      </c>
    </row>
    <row r="33" spans="1:15" ht="25.5">
      <c r="A33" s="65">
        <v>32</v>
      </c>
      <c r="B33" s="71" t="s">
        <v>109</v>
      </c>
      <c r="C33" s="29" t="s">
        <v>110</v>
      </c>
      <c r="D33" s="32" t="s">
        <v>54</v>
      </c>
      <c r="E33" s="24">
        <v>2</v>
      </c>
      <c r="F33" s="137">
        <v>0</v>
      </c>
      <c r="G33" s="250">
        <f t="shared" si="0"/>
        <v>0</v>
      </c>
      <c r="H33" s="27" t="s">
        <v>55</v>
      </c>
      <c r="I33" s="11"/>
      <c r="J33" s="156"/>
      <c r="K33" s="257"/>
      <c r="L33" s="3" t="s">
        <v>56</v>
      </c>
      <c r="M33" s="15" t="s">
        <v>57</v>
      </c>
      <c r="N33" s="67" t="s">
        <v>58</v>
      </c>
      <c r="O33" s="68">
        <v>542591640</v>
      </c>
    </row>
    <row r="34" spans="1:15" ht="25.5">
      <c r="A34" s="65">
        <v>33</v>
      </c>
      <c r="B34" s="71" t="s">
        <v>111</v>
      </c>
      <c r="C34" s="29" t="s">
        <v>110</v>
      </c>
      <c r="D34" s="32" t="s">
        <v>54</v>
      </c>
      <c r="E34" s="24">
        <v>2</v>
      </c>
      <c r="F34" s="137">
        <v>0</v>
      </c>
      <c r="G34" s="250">
        <f t="shared" si="0"/>
        <v>0</v>
      </c>
      <c r="H34" s="27" t="s">
        <v>55</v>
      </c>
      <c r="I34" s="11"/>
      <c r="J34" s="156"/>
      <c r="K34" s="257"/>
      <c r="L34" s="3" t="s">
        <v>56</v>
      </c>
      <c r="M34" s="15" t="s">
        <v>57</v>
      </c>
      <c r="N34" s="67" t="s">
        <v>58</v>
      </c>
      <c r="O34" s="68">
        <v>542591640</v>
      </c>
    </row>
    <row r="35" spans="1:15" ht="25.5">
      <c r="A35" s="65">
        <v>34</v>
      </c>
      <c r="B35" s="71" t="s">
        <v>112</v>
      </c>
      <c r="C35" s="29" t="s">
        <v>110</v>
      </c>
      <c r="D35" s="32" t="s">
        <v>54</v>
      </c>
      <c r="E35" s="24">
        <v>2</v>
      </c>
      <c r="F35" s="137">
        <v>0</v>
      </c>
      <c r="G35" s="250">
        <f t="shared" si="0"/>
        <v>0</v>
      </c>
      <c r="H35" s="27" t="s">
        <v>55</v>
      </c>
      <c r="I35" s="11"/>
      <c r="J35" s="156"/>
      <c r="K35" s="257"/>
      <c r="L35" s="3" t="s">
        <v>56</v>
      </c>
      <c r="M35" s="15" t="s">
        <v>57</v>
      </c>
      <c r="N35" s="67" t="s">
        <v>58</v>
      </c>
      <c r="O35" s="68">
        <v>542591640</v>
      </c>
    </row>
    <row r="36" spans="1:15" ht="25.5">
      <c r="A36" s="65">
        <v>35</v>
      </c>
      <c r="B36" s="71" t="s">
        <v>113</v>
      </c>
      <c r="C36" s="29" t="s">
        <v>114</v>
      </c>
      <c r="D36" s="32" t="s">
        <v>54</v>
      </c>
      <c r="E36" s="24">
        <v>4</v>
      </c>
      <c r="F36" s="137">
        <v>0</v>
      </c>
      <c r="G36" s="250">
        <f t="shared" si="0"/>
        <v>0</v>
      </c>
      <c r="H36" s="27" t="s">
        <v>55</v>
      </c>
      <c r="I36" s="11"/>
      <c r="J36" s="156"/>
      <c r="K36" s="257"/>
      <c r="L36" s="3" t="s">
        <v>56</v>
      </c>
      <c r="M36" s="15" t="s">
        <v>57</v>
      </c>
      <c r="N36" s="67" t="s">
        <v>58</v>
      </c>
      <c r="O36" s="68">
        <v>542591640</v>
      </c>
    </row>
    <row r="37" spans="1:15" ht="25.5">
      <c r="A37" s="65">
        <v>36</v>
      </c>
      <c r="B37" s="71" t="s">
        <v>115</v>
      </c>
      <c r="C37" s="29" t="s">
        <v>108</v>
      </c>
      <c r="D37" s="32" t="s">
        <v>54</v>
      </c>
      <c r="E37" s="24">
        <v>4</v>
      </c>
      <c r="F37" s="137">
        <v>0</v>
      </c>
      <c r="G37" s="250">
        <f t="shared" si="0"/>
        <v>0</v>
      </c>
      <c r="H37" s="27" t="s">
        <v>55</v>
      </c>
      <c r="I37" s="11"/>
      <c r="J37" s="156"/>
      <c r="K37" s="257"/>
      <c r="L37" s="3" t="s">
        <v>56</v>
      </c>
      <c r="M37" s="15" t="s">
        <v>57</v>
      </c>
      <c r="N37" s="67" t="s">
        <v>58</v>
      </c>
      <c r="O37" s="68">
        <v>542591640</v>
      </c>
    </row>
    <row r="38" spans="1:15" ht="25.5">
      <c r="A38" s="65">
        <v>37</v>
      </c>
      <c r="B38" s="71" t="s">
        <v>116</v>
      </c>
      <c r="C38" s="29" t="s">
        <v>108</v>
      </c>
      <c r="D38" s="32" t="s">
        <v>54</v>
      </c>
      <c r="E38" s="24">
        <v>4</v>
      </c>
      <c r="F38" s="137">
        <v>0</v>
      </c>
      <c r="G38" s="250">
        <f t="shared" si="0"/>
        <v>0</v>
      </c>
      <c r="H38" s="27" t="s">
        <v>55</v>
      </c>
      <c r="I38" s="11"/>
      <c r="J38" s="156"/>
      <c r="K38" s="257"/>
      <c r="L38" s="3" t="s">
        <v>56</v>
      </c>
      <c r="M38" s="15" t="s">
        <v>57</v>
      </c>
      <c r="N38" s="67" t="s">
        <v>58</v>
      </c>
      <c r="O38" s="68">
        <v>542591640</v>
      </c>
    </row>
    <row r="39" spans="1:15" ht="25.5">
      <c r="A39" s="65">
        <v>38</v>
      </c>
      <c r="B39" s="71" t="s">
        <v>117</v>
      </c>
      <c r="C39" s="29" t="s">
        <v>108</v>
      </c>
      <c r="D39" s="32" t="s">
        <v>54</v>
      </c>
      <c r="E39" s="24">
        <v>4</v>
      </c>
      <c r="F39" s="137">
        <v>0</v>
      </c>
      <c r="G39" s="250">
        <f t="shared" si="0"/>
        <v>0</v>
      </c>
      <c r="H39" s="27" t="s">
        <v>55</v>
      </c>
      <c r="I39" s="11"/>
      <c r="J39" s="156"/>
      <c r="K39" s="257"/>
      <c r="L39" s="3" t="s">
        <v>56</v>
      </c>
      <c r="M39" s="15" t="s">
        <v>57</v>
      </c>
      <c r="N39" s="67" t="s">
        <v>58</v>
      </c>
      <c r="O39" s="68">
        <v>542591640</v>
      </c>
    </row>
    <row r="40" spans="1:15" ht="25.5">
      <c r="A40" s="65">
        <v>39</v>
      </c>
      <c r="B40" s="69" t="s">
        <v>118</v>
      </c>
      <c r="C40" s="29" t="s">
        <v>119</v>
      </c>
      <c r="D40" s="32" t="s">
        <v>54</v>
      </c>
      <c r="E40" s="24">
        <v>4</v>
      </c>
      <c r="F40" s="137">
        <v>0</v>
      </c>
      <c r="G40" s="250">
        <f t="shared" si="0"/>
        <v>0</v>
      </c>
      <c r="H40" s="27" t="s">
        <v>55</v>
      </c>
      <c r="I40" s="11"/>
      <c r="J40" s="156"/>
      <c r="K40" s="257"/>
      <c r="L40" s="3" t="s">
        <v>56</v>
      </c>
      <c r="M40" s="15" t="s">
        <v>57</v>
      </c>
      <c r="N40" s="67" t="s">
        <v>58</v>
      </c>
      <c r="O40" s="68">
        <v>542591640</v>
      </c>
    </row>
    <row r="41" spans="1:15" ht="25.5">
      <c r="A41" s="65">
        <v>40</v>
      </c>
      <c r="B41" s="69" t="s">
        <v>120</v>
      </c>
      <c r="C41" s="29" t="s">
        <v>121</v>
      </c>
      <c r="D41" s="32" t="s">
        <v>54</v>
      </c>
      <c r="E41" s="24">
        <v>4</v>
      </c>
      <c r="F41" s="137">
        <v>0</v>
      </c>
      <c r="G41" s="250">
        <f t="shared" si="0"/>
        <v>0</v>
      </c>
      <c r="H41" s="27" t="s">
        <v>55</v>
      </c>
      <c r="I41" s="11"/>
      <c r="J41" s="156"/>
      <c r="K41" s="257"/>
      <c r="L41" s="3" t="s">
        <v>56</v>
      </c>
      <c r="M41" s="15" t="s">
        <v>57</v>
      </c>
      <c r="N41" s="67" t="s">
        <v>58</v>
      </c>
      <c r="O41" s="68">
        <v>542591640</v>
      </c>
    </row>
    <row r="42" spans="1:15" ht="25.5">
      <c r="A42" s="65">
        <v>41</v>
      </c>
      <c r="B42" s="69" t="s">
        <v>122</v>
      </c>
      <c r="C42" s="29" t="s">
        <v>121</v>
      </c>
      <c r="D42" s="32" t="s">
        <v>54</v>
      </c>
      <c r="E42" s="24">
        <v>4</v>
      </c>
      <c r="F42" s="137">
        <v>0</v>
      </c>
      <c r="G42" s="250">
        <f t="shared" si="0"/>
        <v>0</v>
      </c>
      <c r="H42" s="27" t="s">
        <v>55</v>
      </c>
      <c r="I42" s="11"/>
      <c r="J42" s="156"/>
      <c r="K42" s="257"/>
      <c r="L42" s="3" t="s">
        <v>56</v>
      </c>
      <c r="M42" s="15" t="s">
        <v>57</v>
      </c>
      <c r="N42" s="67" t="s">
        <v>58</v>
      </c>
      <c r="O42" s="68">
        <v>542591640</v>
      </c>
    </row>
    <row r="43" spans="1:15" ht="25.5">
      <c r="A43" s="65">
        <v>42</v>
      </c>
      <c r="B43" s="71" t="s">
        <v>123</v>
      </c>
      <c r="C43" s="29" t="s">
        <v>121</v>
      </c>
      <c r="D43" s="32" t="s">
        <v>54</v>
      </c>
      <c r="E43" s="15">
        <v>4</v>
      </c>
      <c r="F43" s="137">
        <v>0</v>
      </c>
      <c r="G43" s="250">
        <f t="shared" si="0"/>
        <v>0</v>
      </c>
      <c r="H43" s="27" t="s">
        <v>55</v>
      </c>
      <c r="I43" s="70"/>
      <c r="J43" s="156"/>
      <c r="K43" s="257"/>
      <c r="L43" s="3" t="s">
        <v>56</v>
      </c>
      <c r="M43" s="15" t="s">
        <v>57</v>
      </c>
      <c r="N43" s="67" t="s">
        <v>58</v>
      </c>
      <c r="O43" s="68">
        <v>542591640</v>
      </c>
    </row>
    <row r="44" spans="1:15" ht="25.5">
      <c r="A44" s="65">
        <v>43</v>
      </c>
      <c r="B44" s="71" t="s">
        <v>124</v>
      </c>
      <c r="C44" s="29" t="s">
        <v>125</v>
      </c>
      <c r="D44" s="32" t="s">
        <v>54</v>
      </c>
      <c r="E44" s="15">
        <v>2</v>
      </c>
      <c r="F44" s="137">
        <v>0</v>
      </c>
      <c r="G44" s="250">
        <f t="shared" si="0"/>
        <v>0</v>
      </c>
      <c r="H44" s="27" t="s">
        <v>55</v>
      </c>
      <c r="I44" s="70"/>
      <c r="J44" s="156"/>
      <c r="K44" s="257"/>
      <c r="L44" s="3" t="s">
        <v>56</v>
      </c>
      <c r="M44" s="15" t="s">
        <v>57</v>
      </c>
      <c r="N44" s="67" t="s">
        <v>58</v>
      </c>
      <c r="O44" s="68">
        <v>542591640</v>
      </c>
    </row>
    <row r="45" spans="1:15" ht="25.5">
      <c r="A45" s="65">
        <v>44</v>
      </c>
      <c r="B45" s="69" t="s">
        <v>126</v>
      </c>
      <c r="C45" s="29" t="s">
        <v>127</v>
      </c>
      <c r="D45" s="32" t="s">
        <v>54</v>
      </c>
      <c r="E45" s="15">
        <v>4</v>
      </c>
      <c r="F45" s="137">
        <v>0</v>
      </c>
      <c r="G45" s="250">
        <f t="shared" si="0"/>
        <v>0</v>
      </c>
      <c r="H45" s="27" t="s">
        <v>55</v>
      </c>
      <c r="I45" s="70"/>
      <c r="J45" s="156"/>
      <c r="K45" s="257"/>
      <c r="L45" s="3" t="s">
        <v>56</v>
      </c>
      <c r="M45" s="15" t="s">
        <v>57</v>
      </c>
      <c r="N45" s="67" t="s">
        <v>58</v>
      </c>
      <c r="O45" s="68">
        <v>542591640</v>
      </c>
    </row>
    <row r="46" spans="1:15" ht="25.5">
      <c r="A46" s="65">
        <v>45</v>
      </c>
      <c r="B46" s="69" t="s">
        <v>128</v>
      </c>
      <c r="C46" s="29" t="s">
        <v>121</v>
      </c>
      <c r="D46" s="32" t="s">
        <v>54</v>
      </c>
      <c r="E46" s="15">
        <v>4</v>
      </c>
      <c r="F46" s="137">
        <v>0</v>
      </c>
      <c r="G46" s="250">
        <f t="shared" si="0"/>
        <v>0</v>
      </c>
      <c r="H46" s="27" t="s">
        <v>55</v>
      </c>
      <c r="I46" s="70"/>
      <c r="J46" s="156"/>
      <c r="K46" s="257"/>
      <c r="L46" s="3" t="s">
        <v>56</v>
      </c>
      <c r="M46" s="15" t="s">
        <v>57</v>
      </c>
      <c r="N46" s="67" t="s">
        <v>58</v>
      </c>
      <c r="O46" s="68">
        <v>542591640</v>
      </c>
    </row>
    <row r="47" spans="1:15" ht="25.5">
      <c r="A47" s="65">
        <v>46</v>
      </c>
      <c r="B47" s="69" t="s">
        <v>129</v>
      </c>
      <c r="C47" s="29" t="s">
        <v>121</v>
      </c>
      <c r="D47" s="32" t="s">
        <v>54</v>
      </c>
      <c r="E47" s="15">
        <v>4</v>
      </c>
      <c r="F47" s="137">
        <v>0</v>
      </c>
      <c r="G47" s="250">
        <f t="shared" si="0"/>
        <v>0</v>
      </c>
      <c r="H47" s="27" t="s">
        <v>55</v>
      </c>
      <c r="I47" s="70"/>
      <c r="J47" s="156"/>
      <c r="K47" s="257"/>
      <c r="L47" s="3" t="s">
        <v>56</v>
      </c>
      <c r="M47" s="15" t="s">
        <v>57</v>
      </c>
      <c r="N47" s="67" t="s">
        <v>58</v>
      </c>
      <c r="O47" s="68">
        <v>542591640</v>
      </c>
    </row>
    <row r="48" spans="1:15" ht="25.5">
      <c r="A48" s="65">
        <v>47</v>
      </c>
      <c r="B48" s="71" t="s">
        <v>130</v>
      </c>
      <c r="C48" s="29" t="s">
        <v>121</v>
      </c>
      <c r="D48" s="32" t="s">
        <v>54</v>
      </c>
      <c r="E48" s="15">
        <v>4</v>
      </c>
      <c r="F48" s="137">
        <v>0</v>
      </c>
      <c r="G48" s="250">
        <f t="shared" si="0"/>
        <v>0</v>
      </c>
      <c r="H48" s="27" t="s">
        <v>55</v>
      </c>
      <c r="I48" s="70"/>
      <c r="J48" s="156"/>
      <c r="K48" s="257"/>
      <c r="L48" s="3" t="s">
        <v>56</v>
      </c>
      <c r="M48" s="15" t="s">
        <v>57</v>
      </c>
      <c r="N48" s="67" t="s">
        <v>58</v>
      </c>
      <c r="O48" s="68">
        <v>542591640</v>
      </c>
    </row>
    <row r="49" spans="1:15" ht="25.5">
      <c r="A49" s="65">
        <v>48</v>
      </c>
      <c r="B49" s="71" t="s">
        <v>131</v>
      </c>
      <c r="C49" s="29" t="s">
        <v>114</v>
      </c>
      <c r="D49" s="32" t="s">
        <v>54</v>
      </c>
      <c r="E49" s="15">
        <v>2</v>
      </c>
      <c r="F49" s="137">
        <v>0</v>
      </c>
      <c r="G49" s="250">
        <f t="shared" si="0"/>
        <v>0</v>
      </c>
      <c r="H49" s="27" t="s">
        <v>55</v>
      </c>
      <c r="I49" s="70"/>
      <c r="J49" s="156"/>
      <c r="K49" s="257"/>
      <c r="L49" s="3" t="s">
        <v>56</v>
      </c>
      <c r="M49" s="15" t="s">
        <v>57</v>
      </c>
      <c r="N49" s="67" t="s">
        <v>58</v>
      </c>
      <c r="O49" s="68">
        <v>542591640</v>
      </c>
    </row>
    <row r="50" spans="1:15" ht="25.5">
      <c r="A50" s="65">
        <v>49</v>
      </c>
      <c r="B50" s="71" t="s">
        <v>132</v>
      </c>
      <c r="C50" s="29" t="s">
        <v>133</v>
      </c>
      <c r="D50" s="32" t="s">
        <v>54</v>
      </c>
      <c r="E50" s="15">
        <v>2</v>
      </c>
      <c r="F50" s="137">
        <v>0</v>
      </c>
      <c r="G50" s="250">
        <f t="shared" si="0"/>
        <v>0</v>
      </c>
      <c r="H50" s="27" t="s">
        <v>55</v>
      </c>
      <c r="I50" s="70"/>
      <c r="J50" s="156"/>
      <c r="K50" s="257"/>
      <c r="L50" s="3" t="s">
        <v>56</v>
      </c>
      <c r="M50" s="15" t="s">
        <v>57</v>
      </c>
      <c r="N50" s="67" t="s">
        <v>58</v>
      </c>
      <c r="O50" s="68">
        <v>542591640</v>
      </c>
    </row>
    <row r="51" spans="1:15" ht="25.5">
      <c r="A51" s="65">
        <v>50</v>
      </c>
      <c r="B51" s="69" t="s">
        <v>134</v>
      </c>
      <c r="C51" s="29" t="s">
        <v>83</v>
      </c>
      <c r="D51" s="32" t="s">
        <v>54</v>
      </c>
      <c r="E51" s="24">
        <v>2</v>
      </c>
      <c r="F51" s="137">
        <v>0</v>
      </c>
      <c r="G51" s="250">
        <f t="shared" si="0"/>
        <v>0</v>
      </c>
      <c r="H51" s="27" t="s">
        <v>55</v>
      </c>
      <c r="I51" s="24">
        <v>8</v>
      </c>
      <c r="J51" s="137">
        <v>0</v>
      </c>
      <c r="K51" s="250">
        <f t="shared" si="1"/>
        <v>0</v>
      </c>
      <c r="L51" s="3" t="s">
        <v>56</v>
      </c>
      <c r="M51" s="15" t="s">
        <v>57</v>
      </c>
      <c r="N51" s="67" t="s">
        <v>58</v>
      </c>
      <c r="O51" s="68">
        <v>542591640</v>
      </c>
    </row>
    <row r="52" spans="1:15" ht="25.5">
      <c r="A52" s="65">
        <v>51</v>
      </c>
      <c r="B52" s="69" t="s">
        <v>135</v>
      </c>
      <c r="C52" s="29" t="s">
        <v>83</v>
      </c>
      <c r="D52" s="32" t="s">
        <v>54</v>
      </c>
      <c r="E52" s="24">
        <v>2</v>
      </c>
      <c r="F52" s="137">
        <v>0</v>
      </c>
      <c r="G52" s="250">
        <f t="shared" si="0"/>
        <v>0</v>
      </c>
      <c r="H52" s="27" t="s">
        <v>55</v>
      </c>
      <c r="I52" s="24">
        <v>8</v>
      </c>
      <c r="J52" s="137">
        <v>0</v>
      </c>
      <c r="K52" s="250">
        <f t="shared" si="1"/>
        <v>0</v>
      </c>
      <c r="L52" s="3" t="s">
        <v>56</v>
      </c>
      <c r="M52" s="15" t="s">
        <v>57</v>
      </c>
      <c r="N52" s="67" t="s">
        <v>58</v>
      </c>
      <c r="O52" s="68">
        <v>542591640</v>
      </c>
    </row>
    <row r="53" spans="1:15" ht="25.5">
      <c r="A53" s="65">
        <v>52</v>
      </c>
      <c r="B53" s="69" t="s">
        <v>136</v>
      </c>
      <c r="C53" s="29" t="s">
        <v>83</v>
      </c>
      <c r="D53" s="32" t="s">
        <v>54</v>
      </c>
      <c r="E53" s="24">
        <v>2</v>
      </c>
      <c r="F53" s="137">
        <v>0</v>
      </c>
      <c r="G53" s="250">
        <f t="shared" si="0"/>
        <v>0</v>
      </c>
      <c r="H53" s="27" t="s">
        <v>55</v>
      </c>
      <c r="I53" s="24">
        <v>8</v>
      </c>
      <c r="J53" s="137">
        <v>0</v>
      </c>
      <c r="K53" s="250">
        <f t="shared" si="1"/>
        <v>0</v>
      </c>
      <c r="L53" s="3" t="s">
        <v>56</v>
      </c>
      <c r="M53" s="15" t="s">
        <v>57</v>
      </c>
      <c r="N53" s="67" t="s">
        <v>58</v>
      </c>
      <c r="O53" s="68">
        <v>542591640</v>
      </c>
    </row>
    <row r="54" spans="1:15" ht="25.5">
      <c r="A54" s="65">
        <v>53</v>
      </c>
      <c r="B54" s="69" t="s">
        <v>137</v>
      </c>
      <c r="C54" s="29" t="s">
        <v>81</v>
      </c>
      <c r="D54" s="32" t="s">
        <v>54</v>
      </c>
      <c r="E54" s="24">
        <v>2</v>
      </c>
      <c r="F54" s="137">
        <v>0</v>
      </c>
      <c r="G54" s="250">
        <f t="shared" si="0"/>
        <v>0</v>
      </c>
      <c r="H54" s="27" t="s">
        <v>55</v>
      </c>
      <c r="I54" s="24">
        <v>8</v>
      </c>
      <c r="J54" s="137">
        <v>0</v>
      </c>
      <c r="K54" s="250">
        <f t="shared" si="1"/>
        <v>0</v>
      </c>
      <c r="L54" s="3" t="s">
        <v>56</v>
      </c>
      <c r="M54" s="15" t="s">
        <v>57</v>
      </c>
      <c r="N54" s="67" t="s">
        <v>58</v>
      </c>
      <c r="O54" s="68">
        <v>542591640</v>
      </c>
    </row>
    <row r="55" spans="1:15" ht="25.5">
      <c r="A55" s="65">
        <v>54</v>
      </c>
      <c r="B55" s="69" t="s">
        <v>138</v>
      </c>
      <c r="C55" s="29" t="s">
        <v>98</v>
      </c>
      <c r="D55" s="32" t="s">
        <v>54</v>
      </c>
      <c r="E55" s="24">
        <v>2</v>
      </c>
      <c r="F55" s="137">
        <v>0</v>
      </c>
      <c r="G55" s="250">
        <f t="shared" si="0"/>
        <v>0</v>
      </c>
      <c r="H55" s="27" t="s">
        <v>55</v>
      </c>
      <c r="I55" s="24">
        <v>2</v>
      </c>
      <c r="J55" s="137">
        <v>0</v>
      </c>
      <c r="K55" s="250">
        <f t="shared" si="1"/>
        <v>0</v>
      </c>
      <c r="L55" s="3" t="s">
        <v>56</v>
      </c>
      <c r="M55" s="15" t="s">
        <v>57</v>
      </c>
      <c r="N55" s="67" t="s">
        <v>58</v>
      </c>
      <c r="O55" s="68">
        <v>542591640</v>
      </c>
    </row>
    <row r="56" spans="1:15" ht="25.5">
      <c r="A56" s="65">
        <v>55</v>
      </c>
      <c r="B56" s="71" t="s">
        <v>139</v>
      </c>
      <c r="C56" s="29" t="s">
        <v>140</v>
      </c>
      <c r="D56" s="32" t="s">
        <v>54</v>
      </c>
      <c r="E56" s="15">
        <v>8</v>
      </c>
      <c r="F56" s="137">
        <v>0</v>
      </c>
      <c r="G56" s="250">
        <f t="shared" si="0"/>
        <v>0</v>
      </c>
      <c r="H56" s="27" t="s">
        <v>55</v>
      </c>
      <c r="I56" s="70"/>
      <c r="J56" s="156"/>
      <c r="K56" s="256"/>
      <c r="L56" s="3" t="s">
        <v>56</v>
      </c>
      <c r="M56" s="15" t="s">
        <v>57</v>
      </c>
      <c r="N56" s="67" t="s">
        <v>58</v>
      </c>
      <c r="O56" s="68">
        <v>542591640</v>
      </c>
    </row>
    <row r="57" spans="1:15" ht="25.5">
      <c r="A57" s="127">
        <v>56</v>
      </c>
      <c r="B57" s="69" t="s">
        <v>141</v>
      </c>
      <c r="C57" s="29" t="s">
        <v>142</v>
      </c>
      <c r="D57" s="32" t="s">
        <v>54</v>
      </c>
      <c r="E57" s="24">
        <v>2</v>
      </c>
      <c r="F57" s="137">
        <v>0</v>
      </c>
      <c r="G57" s="250">
        <f t="shared" si="0"/>
        <v>0</v>
      </c>
      <c r="H57" s="27" t="s">
        <v>55</v>
      </c>
      <c r="I57" s="11"/>
      <c r="J57" s="156"/>
      <c r="K57" s="256"/>
      <c r="L57" s="3" t="s">
        <v>56</v>
      </c>
      <c r="M57" s="15" t="s">
        <v>57</v>
      </c>
      <c r="N57" s="67" t="s">
        <v>58</v>
      </c>
      <c r="O57" s="68">
        <v>542591640</v>
      </c>
    </row>
    <row r="58" spans="1:15" ht="25.5">
      <c r="A58" s="65">
        <v>57</v>
      </c>
      <c r="B58" s="71" t="s">
        <v>143</v>
      </c>
      <c r="C58" s="29" t="s">
        <v>108</v>
      </c>
      <c r="D58" s="32" t="s">
        <v>54</v>
      </c>
      <c r="E58" s="15">
        <v>2</v>
      </c>
      <c r="F58" s="137">
        <v>0</v>
      </c>
      <c r="G58" s="250">
        <f t="shared" si="0"/>
        <v>0</v>
      </c>
      <c r="H58" s="27" t="s">
        <v>55</v>
      </c>
      <c r="I58" s="70"/>
      <c r="J58" s="156"/>
      <c r="K58" s="256"/>
      <c r="L58" s="3" t="s">
        <v>56</v>
      </c>
      <c r="M58" s="15" t="s">
        <v>57</v>
      </c>
      <c r="N58" s="67" t="s">
        <v>58</v>
      </c>
      <c r="O58" s="68">
        <v>542591640</v>
      </c>
    </row>
    <row r="59" spans="1:15" ht="25.5">
      <c r="A59" s="65">
        <v>58</v>
      </c>
      <c r="B59" s="71" t="s">
        <v>144</v>
      </c>
      <c r="C59" s="29" t="s">
        <v>104</v>
      </c>
      <c r="D59" s="32" t="s">
        <v>54</v>
      </c>
      <c r="E59" s="15">
        <v>2</v>
      </c>
      <c r="F59" s="137">
        <v>0</v>
      </c>
      <c r="G59" s="250">
        <f t="shared" si="0"/>
        <v>0</v>
      </c>
      <c r="H59" s="27" t="s">
        <v>55</v>
      </c>
      <c r="I59" s="70"/>
      <c r="J59" s="156"/>
      <c r="K59" s="256"/>
      <c r="L59" s="3" t="s">
        <v>56</v>
      </c>
      <c r="M59" s="15" t="s">
        <v>57</v>
      </c>
      <c r="N59" s="67" t="s">
        <v>58</v>
      </c>
      <c r="O59" s="68">
        <v>542591640</v>
      </c>
    </row>
    <row r="60" spans="1:15" ht="25.5">
      <c r="A60" s="65">
        <v>59</v>
      </c>
      <c r="B60" s="71" t="s">
        <v>145</v>
      </c>
      <c r="C60" s="29" t="s">
        <v>104</v>
      </c>
      <c r="D60" s="32" t="s">
        <v>54</v>
      </c>
      <c r="E60" s="15">
        <v>2</v>
      </c>
      <c r="F60" s="137">
        <v>0</v>
      </c>
      <c r="G60" s="250">
        <f t="shared" si="0"/>
        <v>0</v>
      </c>
      <c r="H60" s="27" t="s">
        <v>55</v>
      </c>
      <c r="I60" s="70"/>
      <c r="J60" s="156"/>
      <c r="K60" s="256"/>
      <c r="L60" s="3" t="s">
        <v>56</v>
      </c>
      <c r="M60" s="15" t="s">
        <v>57</v>
      </c>
      <c r="N60" s="67" t="s">
        <v>58</v>
      </c>
      <c r="O60" s="68">
        <v>542591640</v>
      </c>
    </row>
    <row r="61" spans="1:15" ht="25.5">
      <c r="A61" s="65">
        <v>60</v>
      </c>
      <c r="B61" s="71" t="s">
        <v>146</v>
      </c>
      <c r="C61" s="29" t="s">
        <v>104</v>
      </c>
      <c r="D61" s="32" t="s">
        <v>54</v>
      </c>
      <c r="E61" s="15">
        <v>2</v>
      </c>
      <c r="F61" s="137">
        <v>0</v>
      </c>
      <c r="G61" s="250">
        <f t="shared" si="0"/>
        <v>0</v>
      </c>
      <c r="H61" s="27" t="s">
        <v>55</v>
      </c>
      <c r="I61" s="70"/>
      <c r="J61" s="156"/>
      <c r="K61" s="256"/>
      <c r="L61" s="3" t="s">
        <v>56</v>
      </c>
      <c r="M61" s="15" t="s">
        <v>57</v>
      </c>
      <c r="N61" s="67" t="s">
        <v>58</v>
      </c>
      <c r="O61" s="68">
        <v>542591640</v>
      </c>
    </row>
    <row r="62" spans="1:15" ht="25.5">
      <c r="A62" s="65">
        <v>61</v>
      </c>
      <c r="B62" s="71" t="s">
        <v>147</v>
      </c>
      <c r="C62" s="29" t="s">
        <v>148</v>
      </c>
      <c r="D62" s="32" t="s">
        <v>54</v>
      </c>
      <c r="E62" s="15">
        <v>2</v>
      </c>
      <c r="F62" s="137">
        <v>0</v>
      </c>
      <c r="G62" s="250">
        <f t="shared" si="0"/>
        <v>0</v>
      </c>
      <c r="H62" s="27" t="s">
        <v>55</v>
      </c>
      <c r="I62" s="70"/>
      <c r="J62" s="156"/>
      <c r="K62" s="257"/>
      <c r="L62" s="3" t="s">
        <v>56</v>
      </c>
      <c r="M62" s="15" t="s">
        <v>57</v>
      </c>
      <c r="N62" s="67" t="s">
        <v>58</v>
      </c>
      <c r="O62" s="68">
        <v>542591640</v>
      </c>
    </row>
    <row r="63" spans="1:15" ht="26.25" thickBot="1">
      <c r="A63" s="65">
        <v>62</v>
      </c>
      <c r="B63" s="72" t="s">
        <v>149</v>
      </c>
      <c r="C63" s="73" t="s">
        <v>150</v>
      </c>
      <c r="D63" s="74" t="s">
        <v>54</v>
      </c>
      <c r="E63" s="75">
        <v>4</v>
      </c>
      <c r="F63" s="187">
        <v>0</v>
      </c>
      <c r="G63" s="251">
        <f t="shared" si="0"/>
        <v>0</v>
      </c>
      <c r="H63" s="76" t="s">
        <v>55</v>
      </c>
      <c r="I63" s="77"/>
      <c r="J63" s="193"/>
      <c r="K63" s="258"/>
      <c r="L63" s="78" t="s">
        <v>56</v>
      </c>
      <c r="M63" s="75" t="s">
        <v>57</v>
      </c>
      <c r="N63" s="79" t="s">
        <v>58</v>
      </c>
      <c r="O63" s="80">
        <v>542591640</v>
      </c>
    </row>
    <row r="64" spans="1:16" ht="32.25" customHeight="1" thickBot="1">
      <c r="A64" s="81"/>
      <c r="B64" s="82"/>
      <c r="C64" s="83"/>
      <c r="D64" s="84"/>
      <c r="E64" s="85"/>
      <c r="F64" s="252"/>
      <c r="G64" s="253">
        <f>SUM(G2:G63)</f>
        <v>0</v>
      </c>
      <c r="H64" s="86"/>
      <c r="I64" s="87"/>
      <c r="J64" s="252"/>
      <c r="K64" s="253">
        <f>SUM(K2:K63)</f>
        <v>0</v>
      </c>
      <c r="L64" s="86"/>
      <c r="M64" s="85"/>
      <c r="N64" s="88"/>
      <c r="O64" s="89"/>
      <c r="P64" s="201">
        <f>G64+K64</f>
        <v>0</v>
      </c>
    </row>
  </sheetData>
  <sheetProtection password="D823" sheet="1" objects="1" scenarios="1"/>
  <hyperlinks>
    <hyperlink ref="N2" r:id="rId1" display="mailto:ostry@jamu.cz"/>
    <hyperlink ref="N3" r:id="rId2" display="mailto:ostry@jamu.cz"/>
    <hyperlink ref="N4" r:id="rId3" display="mailto:ostry@jamu.cz"/>
    <hyperlink ref="N5" r:id="rId4" display="mailto:ostry@jamu.cz"/>
    <hyperlink ref="N6" r:id="rId5" display="mailto:ostry@jamu.cz"/>
    <hyperlink ref="N7" r:id="rId6" display="mailto:ostry@jamu.cz"/>
    <hyperlink ref="N8" r:id="rId7" display="mailto:ostry@jamu.cz"/>
    <hyperlink ref="N9" r:id="rId8" display="mailto:ostry@jamu.cz"/>
    <hyperlink ref="N10" r:id="rId9" display="mailto:ostry@jamu.cz"/>
    <hyperlink ref="N11" r:id="rId10" display="mailto:ostry@jamu.cz"/>
    <hyperlink ref="N12" r:id="rId11" display="mailto:ostry@jamu.cz"/>
    <hyperlink ref="N13" r:id="rId12" display="mailto:ostry@jamu.cz"/>
    <hyperlink ref="N14" r:id="rId13" display="mailto:ostry@jamu.cz"/>
    <hyperlink ref="N15" r:id="rId14" display="mailto:ostry@jamu.cz"/>
    <hyperlink ref="N16" r:id="rId15" display="mailto:ostry@jamu.cz"/>
    <hyperlink ref="N17" r:id="rId16" display="mailto:ostry@jamu.cz"/>
    <hyperlink ref="N22" r:id="rId17" display="mailto:ostry@jamu.cz"/>
    <hyperlink ref="N23" r:id="rId18" display="mailto:ostry@jamu.cz"/>
    <hyperlink ref="N24" r:id="rId19" display="mailto:ostry@jamu.cz"/>
    <hyperlink ref="N25" r:id="rId20" display="mailto:ostry@jamu.cz"/>
    <hyperlink ref="N26" r:id="rId21" display="mailto:ostry@jamu.cz"/>
    <hyperlink ref="N27" r:id="rId22" display="mailto:ostry@jamu.cz"/>
    <hyperlink ref="N28" r:id="rId23" display="mailto:ostry@jamu.cz"/>
    <hyperlink ref="N29" r:id="rId24" display="mailto:ostry@jamu.cz"/>
    <hyperlink ref="N30" r:id="rId25" display="mailto:ostry@jamu.cz"/>
    <hyperlink ref="N31" r:id="rId26" display="mailto:ostry@jamu.cz"/>
    <hyperlink ref="N32" r:id="rId27" display="mailto:ostry@jamu.cz"/>
    <hyperlink ref="N33" r:id="rId28" display="mailto:ostry@jamu.cz"/>
    <hyperlink ref="N34" r:id="rId29" display="mailto:ostry@jamu.cz"/>
    <hyperlink ref="N35" r:id="rId30" display="mailto:ostry@jamu.cz"/>
    <hyperlink ref="N36" r:id="rId31" display="mailto:ostry@jamu.cz"/>
    <hyperlink ref="N37" r:id="rId32" display="mailto:ostry@jamu.cz"/>
    <hyperlink ref="N38" r:id="rId33" display="mailto:ostry@jamu.cz"/>
    <hyperlink ref="N39" r:id="rId34" display="mailto:ostry@jamu.cz"/>
    <hyperlink ref="N40" r:id="rId35" display="mailto:ostry@jamu.cz"/>
    <hyperlink ref="N41" r:id="rId36" display="mailto:ostry@jamu.cz"/>
    <hyperlink ref="N42" r:id="rId37" display="mailto:ostry@jamu.cz"/>
    <hyperlink ref="N43" r:id="rId38" display="mailto:ostry@jamu.cz"/>
    <hyperlink ref="N44" r:id="rId39" display="mailto:ostry@jamu.cz"/>
    <hyperlink ref="N45" r:id="rId40" display="mailto:ostry@jamu.cz"/>
    <hyperlink ref="N46" r:id="rId41" display="mailto:ostry@jamu.cz"/>
    <hyperlink ref="N47" r:id="rId42" display="mailto:ostry@jamu.cz"/>
    <hyperlink ref="N48" r:id="rId43" display="mailto:ostry@jamu.cz"/>
    <hyperlink ref="N49" r:id="rId44" display="mailto:ostry@jamu.cz"/>
    <hyperlink ref="N50" r:id="rId45" display="mailto:ostry@jamu.cz"/>
    <hyperlink ref="N51" r:id="rId46" display="mailto:ostry@jamu.cz"/>
    <hyperlink ref="N52" r:id="rId47" display="mailto:ostry@jamu.cz"/>
    <hyperlink ref="N53" r:id="rId48" display="mailto:ostry@jamu.cz"/>
    <hyperlink ref="N54" r:id="rId49" display="mailto:ostry@jamu.cz"/>
    <hyperlink ref="N55" r:id="rId50" display="mailto:ostry@jamu.cz"/>
    <hyperlink ref="N56" r:id="rId51" display="mailto:ostry@jamu.cz"/>
    <hyperlink ref="N57" r:id="rId52" display="mailto:ostry@jamu.cz"/>
    <hyperlink ref="N58" r:id="rId53" display="mailto:ostry@jamu.cz"/>
    <hyperlink ref="N59" r:id="rId54" display="mailto:ostry@jamu.cz"/>
    <hyperlink ref="N60" r:id="rId55" display="mailto:ostry@jamu.cz"/>
    <hyperlink ref="N61" r:id="rId56" display="mailto:ostry@jamu.cz"/>
    <hyperlink ref="N62" r:id="rId57" display="mailto:ostry@jamu.cz"/>
    <hyperlink ref="N63" r:id="rId58" display="mailto:ostry@jamu.cz"/>
    <hyperlink ref="N21" r:id="rId59" display="mailto:ostry@jamu.cz"/>
    <hyperlink ref="N20" r:id="rId60" display="mailto:ostry@jamu.cz"/>
    <hyperlink ref="N19" r:id="rId61" display="mailto:ostry@jamu.cz"/>
    <hyperlink ref="N18" r:id="rId62" display="mailto:ostry@jamu.cz"/>
  </hyperlinks>
  <printOptions/>
  <pageMargins left="0.7" right="0.7" top="0.787401575" bottom="0.787401575" header="0.3" footer="0.3"/>
  <pageSetup horizontalDpi="600" verticalDpi="600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 topLeftCell="A1">
      <selection activeCell="G13" sqref="G13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6.28125" style="1" customWidth="1"/>
    <col min="4" max="4" width="20.00390625" style="2" customWidth="1"/>
    <col min="5" max="5" width="7.57421875" style="1" customWidth="1"/>
    <col min="6" max="6" width="14.421875" style="163" customWidth="1"/>
    <col min="7" max="7" width="14.57421875" style="142" customWidth="1"/>
    <col min="8" max="8" width="17.28125" style="1" customWidth="1"/>
    <col min="9" max="9" width="18.421875" style="1" customWidth="1"/>
    <col min="10" max="10" width="24.140625" style="1" customWidth="1"/>
    <col min="11" max="11" width="12.140625" style="1" customWidth="1"/>
    <col min="12" max="12" width="18.8515625" style="0" customWidth="1"/>
  </cols>
  <sheetData>
    <row r="1" spans="1:11" ht="26.25" thickBot="1">
      <c r="A1" s="18" t="s">
        <v>11</v>
      </c>
      <c r="B1" s="19" t="s">
        <v>0</v>
      </c>
      <c r="C1" s="46" t="s">
        <v>2</v>
      </c>
      <c r="D1" s="30" t="s">
        <v>1</v>
      </c>
      <c r="E1" s="20" t="s">
        <v>8</v>
      </c>
      <c r="F1" s="144" t="s">
        <v>6</v>
      </c>
      <c r="G1" s="186" t="s">
        <v>7</v>
      </c>
      <c r="H1" s="22" t="s">
        <v>3</v>
      </c>
      <c r="I1" s="20" t="s">
        <v>4</v>
      </c>
      <c r="J1" s="20" t="s">
        <v>10</v>
      </c>
      <c r="K1" s="21" t="s">
        <v>5</v>
      </c>
    </row>
    <row r="2" spans="1:11" ht="39" thickTop="1">
      <c r="A2" s="128" t="s">
        <v>12</v>
      </c>
      <c r="B2" s="17" t="s">
        <v>40</v>
      </c>
      <c r="C2" s="28" t="s">
        <v>41</v>
      </c>
      <c r="D2" s="31" t="s">
        <v>9</v>
      </c>
      <c r="E2" s="23">
        <v>2</v>
      </c>
      <c r="F2" s="135">
        <v>0</v>
      </c>
      <c r="G2" s="136">
        <f>E2*F2</f>
        <v>0</v>
      </c>
      <c r="H2" s="47" t="s">
        <v>42</v>
      </c>
      <c r="I2" s="48" t="s">
        <v>43</v>
      </c>
      <c r="J2" s="39" t="s">
        <v>44</v>
      </c>
      <c r="K2" s="49">
        <v>542592350</v>
      </c>
    </row>
    <row r="3" spans="1:11" ht="38.25">
      <c r="A3" s="127" t="s">
        <v>13</v>
      </c>
      <c r="B3" s="14" t="s">
        <v>45</v>
      </c>
      <c r="C3" s="29" t="s">
        <v>41</v>
      </c>
      <c r="D3" s="32" t="s">
        <v>9</v>
      </c>
      <c r="E3" s="24">
        <v>2</v>
      </c>
      <c r="F3" s="137">
        <v>0</v>
      </c>
      <c r="G3" s="138">
        <f aca="true" t="shared" si="0" ref="G3:G6">E3*F3</f>
        <v>0</v>
      </c>
      <c r="H3" s="3" t="s">
        <v>42</v>
      </c>
      <c r="I3" s="15" t="s">
        <v>43</v>
      </c>
      <c r="J3" s="38" t="s">
        <v>44</v>
      </c>
      <c r="K3" s="16">
        <v>542592350</v>
      </c>
    </row>
    <row r="4" spans="1:11" ht="38.25">
      <c r="A4" s="127" t="s">
        <v>14</v>
      </c>
      <c r="B4" s="13" t="s">
        <v>46</v>
      </c>
      <c r="C4" s="29" t="s">
        <v>41</v>
      </c>
      <c r="D4" s="32" t="s">
        <v>9</v>
      </c>
      <c r="E4" s="24">
        <v>2</v>
      </c>
      <c r="F4" s="137">
        <v>0</v>
      </c>
      <c r="G4" s="138">
        <f t="shared" si="0"/>
        <v>0</v>
      </c>
      <c r="H4" s="3" t="s">
        <v>42</v>
      </c>
      <c r="I4" s="15" t="s">
        <v>43</v>
      </c>
      <c r="J4" s="38" t="s">
        <v>44</v>
      </c>
      <c r="K4" s="16">
        <v>542592350</v>
      </c>
    </row>
    <row r="5" spans="1:11" ht="38.25">
      <c r="A5" s="127" t="s">
        <v>15</v>
      </c>
      <c r="B5" s="13" t="s">
        <v>47</v>
      </c>
      <c r="C5" s="29" t="s">
        <v>48</v>
      </c>
      <c r="D5" s="32" t="s">
        <v>9</v>
      </c>
      <c r="E5" s="24">
        <v>2</v>
      </c>
      <c r="F5" s="137">
        <v>0</v>
      </c>
      <c r="G5" s="138">
        <f t="shared" si="0"/>
        <v>0</v>
      </c>
      <c r="H5" s="3" t="s">
        <v>42</v>
      </c>
      <c r="I5" s="15" t="s">
        <v>43</v>
      </c>
      <c r="J5" s="38" t="s">
        <v>44</v>
      </c>
      <c r="K5" s="16">
        <v>542592350</v>
      </c>
    </row>
    <row r="6" spans="1:11" ht="39" thickBot="1">
      <c r="A6" s="127" t="s">
        <v>16</v>
      </c>
      <c r="B6" s="14" t="s">
        <v>49</v>
      </c>
      <c r="C6" s="29" t="s">
        <v>41</v>
      </c>
      <c r="D6" s="32" t="s">
        <v>9</v>
      </c>
      <c r="E6" s="24">
        <v>2</v>
      </c>
      <c r="F6" s="137">
        <v>0</v>
      </c>
      <c r="G6" s="139">
        <f t="shared" si="0"/>
        <v>0</v>
      </c>
      <c r="H6" s="3" t="s">
        <v>42</v>
      </c>
      <c r="I6" s="15" t="s">
        <v>43</v>
      </c>
      <c r="J6" s="38" t="s">
        <v>44</v>
      </c>
      <c r="K6" s="16">
        <v>542592350</v>
      </c>
    </row>
    <row r="7" spans="1:12" ht="27" thickBot="1">
      <c r="A7" s="50"/>
      <c r="B7" s="51"/>
      <c r="C7" s="52"/>
      <c r="D7" s="53"/>
      <c r="E7" s="54"/>
      <c r="F7" s="189"/>
      <c r="G7" s="248">
        <f>SUM(G2:G6)</f>
        <v>0</v>
      </c>
      <c r="H7" s="57"/>
      <c r="I7" s="54"/>
      <c r="J7" s="54"/>
      <c r="K7" s="58"/>
      <c r="L7" s="115"/>
    </row>
  </sheetData>
  <sheetProtection password="D823" sheet="1" objects="1" scenarios="1"/>
  <hyperlinks>
    <hyperlink ref="J2" r:id="rId1" display="mailto:vaculovicova@jamu.cz"/>
    <hyperlink ref="J3" r:id="rId2" display="mailto:vaculovicova@jamu.cz"/>
    <hyperlink ref="J4:J6" r:id="rId3" display="vaculovicova@jamu.cz"/>
  </hyperlinks>
  <printOptions/>
  <pageMargins left="0.7" right="0.7" top="0.787401575" bottom="0.787401575" header="0.3" footer="0.3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 topLeftCell="A1">
      <selection activeCell="J20" sqref="J20"/>
    </sheetView>
  </sheetViews>
  <sheetFormatPr defaultColWidth="9.140625" defaultRowHeight="15"/>
  <cols>
    <col min="2" max="2" width="27.00390625" style="0" customWidth="1"/>
    <col min="3" max="3" width="14.8515625" style="0" customWidth="1"/>
    <col min="4" max="4" width="16.00390625" style="0" customWidth="1"/>
    <col min="5" max="5" width="7.00390625" style="0" customWidth="1"/>
    <col min="6" max="6" width="13.8515625" style="142" customWidth="1"/>
    <col min="7" max="7" width="16.7109375" style="142" customWidth="1"/>
    <col min="8" max="8" width="16.00390625" style="0" customWidth="1"/>
    <col min="9" max="9" width="18.421875" style="0" customWidth="1"/>
    <col min="10" max="10" width="24.7109375" style="0" customWidth="1"/>
    <col min="11" max="11" width="18.8515625" style="0" customWidth="1"/>
  </cols>
  <sheetData>
    <row r="1" spans="1:11" ht="26.25" thickBot="1">
      <c r="A1" s="18" t="s">
        <v>11</v>
      </c>
      <c r="B1" s="19" t="s">
        <v>0</v>
      </c>
      <c r="C1" s="46" t="s">
        <v>2</v>
      </c>
      <c r="D1" s="30" t="s">
        <v>1</v>
      </c>
      <c r="E1" s="20" t="s">
        <v>8</v>
      </c>
      <c r="F1" s="144" t="s">
        <v>6</v>
      </c>
      <c r="G1" s="186" t="s">
        <v>7</v>
      </c>
      <c r="H1" s="22" t="s">
        <v>3</v>
      </c>
      <c r="I1" s="20" t="s">
        <v>4</v>
      </c>
      <c r="J1" s="20" t="s">
        <v>10</v>
      </c>
      <c r="K1" s="21" t="s">
        <v>5</v>
      </c>
    </row>
    <row r="2" spans="1:11" ht="26.25" thickTop="1">
      <c r="A2" s="127" t="s">
        <v>12</v>
      </c>
      <c r="B2" s="66" t="s">
        <v>172</v>
      </c>
      <c r="C2" s="29" t="s">
        <v>173</v>
      </c>
      <c r="D2" s="32" t="s">
        <v>9</v>
      </c>
      <c r="E2" s="24">
        <v>10</v>
      </c>
      <c r="F2" s="137">
        <v>0</v>
      </c>
      <c r="G2" s="138">
        <f aca="true" t="shared" si="0" ref="G2:G11">E2*F2</f>
        <v>0</v>
      </c>
      <c r="H2" s="3" t="s">
        <v>169</v>
      </c>
      <c r="I2" s="15" t="s">
        <v>170</v>
      </c>
      <c r="J2" s="38" t="s">
        <v>171</v>
      </c>
      <c r="K2" s="16">
        <v>542591803</v>
      </c>
    </row>
    <row r="3" spans="1:11" ht="25.5">
      <c r="A3" s="127" t="s">
        <v>13</v>
      </c>
      <c r="B3" s="66" t="s">
        <v>174</v>
      </c>
      <c r="C3" s="29" t="s">
        <v>173</v>
      </c>
      <c r="D3" s="32" t="s">
        <v>9</v>
      </c>
      <c r="E3" s="24">
        <v>8</v>
      </c>
      <c r="F3" s="137">
        <v>0</v>
      </c>
      <c r="G3" s="138">
        <f t="shared" si="0"/>
        <v>0</v>
      </c>
      <c r="H3" s="3" t="s">
        <v>169</v>
      </c>
      <c r="I3" s="15" t="s">
        <v>170</v>
      </c>
      <c r="J3" s="38" t="s">
        <v>171</v>
      </c>
      <c r="K3" s="16">
        <v>542591803</v>
      </c>
    </row>
    <row r="4" spans="1:11" ht="25.5">
      <c r="A4" s="127" t="s">
        <v>14</v>
      </c>
      <c r="B4" s="69" t="s">
        <v>175</v>
      </c>
      <c r="C4" s="29" t="s">
        <v>173</v>
      </c>
      <c r="D4" s="32" t="s">
        <v>9</v>
      </c>
      <c r="E4" s="24">
        <v>8</v>
      </c>
      <c r="F4" s="137">
        <v>0</v>
      </c>
      <c r="G4" s="138">
        <f t="shared" si="0"/>
        <v>0</v>
      </c>
      <c r="H4" s="3" t="s">
        <v>169</v>
      </c>
      <c r="I4" s="15" t="s">
        <v>170</v>
      </c>
      <c r="J4" s="38" t="s">
        <v>171</v>
      </c>
      <c r="K4" s="16">
        <v>542591803</v>
      </c>
    </row>
    <row r="5" spans="1:11" ht="25.5">
      <c r="A5" s="127" t="s">
        <v>15</v>
      </c>
      <c r="B5" s="69" t="s">
        <v>176</v>
      </c>
      <c r="C5" s="29" t="s">
        <v>173</v>
      </c>
      <c r="D5" s="32" t="s">
        <v>9</v>
      </c>
      <c r="E5" s="24">
        <v>12</v>
      </c>
      <c r="F5" s="137">
        <v>0</v>
      </c>
      <c r="G5" s="138">
        <f t="shared" si="0"/>
        <v>0</v>
      </c>
      <c r="H5" s="3" t="s">
        <v>169</v>
      </c>
      <c r="I5" s="15" t="s">
        <v>170</v>
      </c>
      <c r="J5" s="38" t="s">
        <v>171</v>
      </c>
      <c r="K5" s="16">
        <v>542591803</v>
      </c>
    </row>
    <row r="6" spans="1:11" ht="26.25">
      <c r="A6" s="127" t="s">
        <v>16</v>
      </c>
      <c r="B6" s="14" t="s">
        <v>177</v>
      </c>
      <c r="C6" s="29" t="s">
        <v>173</v>
      </c>
      <c r="D6" s="32" t="s">
        <v>9</v>
      </c>
      <c r="E6" s="24">
        <v>4</v>
      </c>
      <c r="F6" s="137">
        <v>0</v>
      </c>
      <c r="G6" s="138">
        <f t="shared" si="0"/>
        <v>0</v>
      </c>
      <c r="H6" s="3" t="s">
        <v>169</v>
      </c>
      <c r="I6" s="15" t="s">
        <v>170</v>
      </c>
      <c r="J6" s="38" t="s">
        <v>171</v>
      </c>
      <c r="K6" s="16">
        <v>542591803</v>
      </c>
    </row>
    <row r="7" spans="1:11" ht="26.25">
      <c r="A7" s="127" t="s">
        <v>18</v>
      </c>
      <c r="B7" s="14" t="s">
        <v>178</v>
      </c>
      <c r="C7" s="29" t="s">
        <v>173</v>
      </c>
      <c r="D7" s="32" t="s">
        <v>9</v>
      </c>
      <c r="E7" s="24">
        <v>4</v>
      </c>
      <c r="F7" s="137">
        <v>0</v>
      </c>
      <c r="G7" s="138">
        <f t="shared" si="0"/>
        <v>0</v>
      </c>
      <c r="H7" s="3" t="s">
        <v>169</v>
      </c>
      <c r="I7" s="15" t="s">
        <v>170</v>
      </c>
      <c r="J7" s="38" t="s">
        <v>171</v>
      </c>
      <c r="K7" s="16">
        <v>542591803</v>
      </c>
    </row>
    <row r="8" spans="1:11" ht="26.25">
      <c r="A8" s="127" t="s">
        <v>19</v>
      </c>
      <c r="B8" s="14" t="s">
        <v>179</v>
      </c>
      <c r="C8" s="29" t="s">
        <v>173</v>
      </c>
      <c r="D8" s="32" t="s">
        <v>9</v>
      </c>
      <c r="E8" s="24">
        <v>4</v>
      </c>
      <c r="F8" s="137">
        <v>0</v>
      </c>
      <c r="G8" s="138">
        <f t="shared" si="0"/>
        <v>0</v>
      </c>
      <c r="H8" s="3" t="s">
        <v>169</v>
      </c>
      <c r="I8" s="15" t="s">
        <v>170</v>
      </c>
      <c r="J8" s="38" t="s">
        <v>171</v>
      </c>
      <c r="K8" s="16">
        <v>542591803</v>
      </c>
    </row>
    <row r="9" spans="1:11" ht="26.25">
      <c r="A9" s="127" t="s">
        <v>17</v>
      </c>
      <c r="B9" s="14" t="s">
        <v>180</v>
      </c>
      <c r="C9" s="29" t="s">
        <v>173</v>
      </c>
      <c r="D9" s="32" t="s">
        <v>9</v>
      </c>
      <c r="E9" s="24">
        <v>4</v>
      </c>
      <c r="F9" s="137">
        <v>0</v>
      </c>
      <c r="G9" s="138">
        <f t="shared" si="0"/>
        <v>0</v>
      </c>
      <c r="H9" s="3" t="s">
        <v>169</v>
      </c>
      <c r="I9" s="15" t="s">
        <v>170</v>
      </c>
      <c r="J9" s="38" t="s">
        <v>171</v>
      </c>
      <c r="K9" s="16">
        <v>542591803</v>
      </c>
    </row>
    <row r="10" spans="1:11" ht="39">
      <c r="A10" s="127" t="s">
        <v>20</v>
      </c>
      <c r="B10" s="14" t="s">
        <v>181</v>
      </c>
      <c r="C10" s="29" t="s">
        <v>182</v>
      </c>
      <c r="D10" s="32" t="s">
        <v>183</v>
      </c>
      <c r="E10" s="24">
        <v>6</v>
      </c>
      <c r="F10" s="137">
        <v>0</v>
      </c>
      <c r="G10" s="138">
        <f t="shared" si="0"/>
        <v>0</v>
      </c>
      <c r="H10" s="3" t="s">
        <v>169</v>
      </c>
      <c r="I10" s="15" t="s">
        <v>170</v>
      </c>
      <c r="J10" s="38" t="s">
        <v>171</v>
      </c>
      <c r="K10" s="16">
        <v>542591803</v>
      </c>
    </row>
    <row r="11" spans="1:11" ht="27.75" customHeight="1">
      <c r="A11" s="130" t="s">
        <v>21</v>
      </c>
      <c r="B11" s="116" t="s">
        <v>184</v>
      </c>
      <c r="C11" s="117" t="s">
        <v>25</v>
      </c>
      <c r="D11" s="118" t="s">
        <v>183</v>
      </c>
      <c r="E11" s="119">
        <v>6</v>
      </c>
      <c r="F11" s="246">
        <v>0</v>
      </c>
      <c r="G11" s="247">
        <f t="shared" si="0"/>
        <v>0</v>
      </c>
      <c r="H11" s="120" t="s">
        <v>169</v>
      </c>
      <c r="I11" s="121" t="s">
        <v>170</v>
      </c>
      <c r="J11" s="122" t="s">
        <v>171</v>
      </c>
      <c r="K11" s="123">
        <v>542591803</v>
      </c>
    </row>
    <row r="12" spans="1:11" ht="25.5" customHeight="1">
      <c r="A12" s="36"/>
      <c r="B12" s="36"/>
      <c r="C12" s="33"/>
      <c r="D12" s="34"/>
      <c r="E12" s="36"/>
      <c r="F12" s="140"/>
      <c r="G12" s="141">
        <f>SUM(G2:G11)</f>
        <v>0</v>
      </c>
      <c r="H12" s="35"/>
      <c r="I12" s="36"/>
      <c r="J12" s="36"/>
      <c r="K12" s="36"/>
    </row>
  </sheetData>
  <sheetProtection password="D823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1">
      <selection activeCell="E3" sqref="E3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4.7109375" style="1" customWidth="1"/>
    <col min="4" max="4" width="20.00390625" style="2" customWidth="1"/>
    <col min="5" max="5" width="7.57421875" style="1" customWidth="1"/>
    <col min="6" max="6" width="15.8515625" style="163" customWidth="1"/>
    <col min="7" max="7" width="16.140625" style="142" customWidth="1"/>
    <col min="8" max="8" width="23.00390625" style="1" customWidth="1"/>
    <col min="9" max="9" width="23.7109375" style="1" customWidth="1"/>
    <col min="10" max="10" width="23.00390625" style="1" customWidth="1"/>
    <col min="11" max="11" width="12.140625" style="1" customWidth="1"/>
  </cols>
  <sheetData>
    <row r="1" spans="1:11" ht="26.25" thickBot="1">
      <c r="A1" s="18" t="s">
        <v>11</v>
      </c>
      <c r="B1" s="19" t="s">
        <v>0</v>
      </c>
      <c r="C1" s="46" t="s">
        <v>2</v>
      </c>
      <c r="D1" s="30" t="s">
        <v>1</v>
      </c>
      <c r="E1" s="20" t="s">
        <v>8</v>
      </c>
      <c r="F1" s="144" t="s">
        <v>6</v>
      </c>
      <c r="G1" s="186" t="s">
        <v>7</v>
      </c>
      <c r="H1" s="22" t="s">
        <v>3</v>
      </c>
      <c r="I1" s="20" t="s">
        <v>4</v>
      </c>
      <c r="J1" s="20" t="s">
        <v>10</v>
      </c>
      <c r="K1" s="21" t="s">
        <v>5</v>
      </c>
    </row>
    <row r="2" spans="1:11" ht="40.5" thickBot="1" thickTop="1">
      <c r="A2" s="131" t="s">
        <v>12</v>
      </c>
      <c r="B2" s="17" t="s">
        <v>285</v>
      </c>
      <c r="C2" s="28" t="s">
        <v>286</v>
      </c>
      <c r="D2" s="31" t="s">
        <v>9</v>
      </c>
      <c r="E2" s="23">
        <v>2</v>
      </c>
      <c r="F2" s="207">
        <v>0</v>
      </c>
      <c r="G2" s="136">
        <f>E2*F2</f>
        <v>0</v>
      </c>
      <c r="H2" s="47" t="s">
        <v>296</v>
      </c>
      <c r="I2" s="48" t="s">
        <v>287</v>
      </c>
      <c r="J2" s="104" t="s">
        <v>288</v>
      </c>
      <c r="K2" s="49">
        <v>542592203</v>
      </c>
    </row>
    <row r="3" spans="1:11" ht="24.75" customHeight="1" thickBot="1">
      <c r="A3" s="109"/>
      <c r="B3" s="99"/>
      <c r="C3" s="110"/>
      <c r="D3" s="111"/>
      <c r="E3" s="112"/>
      <c r="F3" s="208"/>
      <c r="G3" s="209">
        <f>SUM(G2)</f>
        <v>0</v>
      </c>
      <c r="H3" s="113"/>
      <c r="I3" s="112"/>
      <c r="J3" s="112"/>
      <c r="K3" s="114"/>
    </row>
  </sheetData>
  <hyperlinks>
    <hyperlink ref="J2" r:id="rId1" display="mailto:khanakova@jamu.cz"/>
  </hyperlinks>
  <printOptions/>
  <pageMargins left="0.7" right="0.7" top="0.787401575" bottom="0.7874015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 topLeftCell="A1">
      <selection activeCell="E3" sqref="E3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20.00390625" style="0" customWidth="1"/>
    <col min="4" max="4" width="18.57421875" style="0" customWidth="1"/>
    <col min="5" max="5" width="7.140625" style="0" customWidth="1"/>
    <col min="6" max="6" width="14.7109375" style="142" customWidth="1"/>
    <col min="7" max="7" width="16.57421875" style="142" customWidth="1"/>
    <col min="8" max="8" width="22.28125" style="0" customWidth="1"/>
    <col min="9" max="9" width="20.28125" style="0" customWidth="1"/>
    <col min="10" max="10" width="25.421875" style="0" customWidth="1"/>
    <col min="11" max="11" width="16.00390625" style="0" customWidth="1"/>
  </cols>
  <sheetData>
    <row r="1" spans="1:11" ht="26.25" thickBot="1">
      <c r="A1" s="18" t="s">
        <v>11</v>
      </c>
      <c r="B1" s="19" t="s">
        <v>0</v>
      </c>
      <c r="C1" s="46" t="s">
        <v>2</v>
      </c>
      <c r="D1" s="30" t="s">
        <v>1</v>
      </c>
      <c r="E1" s="20" t="s">
        <v>8</v>
      </c>
      <c r="F1" s="144" t="s">
        <v>6</v>
      </c>
      <c r="G1" s="186" t="s">
        <v>7</v>
      </c>
      <c r="H1" s="22" t="s">
        <v>3</v>
      </c>
      <c r="I1" s="20" t="s">
        <v>4</v>
      </c>
      <c r="J1" s="20" t="s">
        <v>10</v>
      </c>
      <c r="K1" s="21" t="s">
        <v>5</v>
      </c>
    </row>
    <row r="2" spans="1:11" ht="27" thickTop="1">
      <c r="A2" s="128" t="s">
        <v>12</v>
      </c>
      <c r="B2" s="17" t="s">
        <v>151</v>
      </c>
      <c r="C2" s="28" t="s">
        <v>152</v>
      </c>
      <c r="D2" s="31" t="s">
        <v>9</v>
      </c>
      <c r="E2" s="23">
        <v>1</v>
      </c>
      <c r="F2" s="135">
        <v>0</v>
      </c>
      <c r="G2" s="136">
        <f>E2*F2</f>
        <v>0</v>
      </c>
      <c r="H2" s="47" t="s">
        <v>153</v>
      </c>
      <c r="I2" s="48" t="s">
        <v>154</v>
      </c>
      <c r="J2" s="39" t="s">
        <v>155</v>
      </c>
      <c r="K2" s="49">
        <v>542952200</v>
      </c>
    </row>
    <row r="3" spans="1:11" ht="26.25">
      <c r="A3" s="127" t="s">
        <v>13</v>
      </c>
      <c r="B3" s="90" t="s">
        <v>156</v>
      </c>
      <c r="C3" s="91" t="s">
        <v>41</v>
      </c>
      <c r="D3" s="92" t="s">
        <v>9</v>
      </c>
      <c r="E3" s="93">
        <v>1</v>
      </c>
      <c r="F3" s="137">
        <v>0</v>
      </c>
      <c r="G3" s="138">
        <f aca="true" t="shared" si="0" ref="G3:G11">E3*F3</f>
        <v>0</v>
      </c>
      <c r="H3" s="3" t="s">
        <v>153</v>
      </c>
      <c r="I3" s="15" t="s">
        <v>154</v>
      </c>
      <c r="J3" s="38" t="s">
        <v>155</v>
      </c>
      <c r="K3" s="16">
        <v>542952200</v>
      </c>
    </row>
    <row r="4" spans="1:11" ht="26.25">
      <c r="A4" s="127" t="s">
        <v>14</v>
      </c>
      <c r="B4" s="14" t="s">
        <v>157</v>
      </c>
      <c r="C4" s="29" t="s">
        <v>158</v>
      </c>
      <c r="D4" s="32" t="s">
        <v>9</v>
      </c>
      <c r="E4" s="24">
        <v>2</v>
      </c>
      <c r="F4" s="137">
        <v>0</v>
      </c>
      <c r="G4" s="138">
        <f t="shared" si="0"/>
        <v>0</v>
      </c>
      <c r="H4" s="3" t="s">
        <v>153</v>
      </c>
      <c r="I4" s="15" t="s">
        <v>154</v>
      </c>
      <c r="J4" s="38" t="s">
        <v>155</v>
      </c>
      <c r="K4" s="16">
        <v>542952200</v>
      </c>
    </row>
    <row r="5" spans="1:11" ht="26.25">
      <c r="A5" s="127" t="s">
        <v>15</v>
      </c>
      <c r="B5" s="14" t="s">
        <v>159</v>
      </c>
      <c r="C5" s="29" t="s">
        <v>160</v>
      </c>
      <c r="D5" s="32" t="s">
        <v>9</v>
      </c>
      <c r="E5" s="24">
        <v>2</v>
      </c>
      <c r="F5" s="137">
        <v>0</v>
      </c>
      <c r="G5" s="138">
        <f t="shared" si="0"/>
        <v>0</v>
      </c>
      <c r="H5" s="3" t="s">
        <v>153</v>
      </c>
      <c r="I5" s="15" t="s">
        <v>154</v>
      </c>
      <c r="J5" s="38" t="s">
        <v>155</v>
      </c>
      <c r="K5" s="16">
        <v>542952200</v>
      </c>
    </row>
    <row r="6" spans="1:11" ht="26.25">
      <c r="A6" s="127" t="s">
        <v>16</v>
      </c>
      <c r="B6" s="13" t="s">
        <v>161</v>
      </c>
      <c r="C6" s="29" t="s">
        <v>160</v>
      </c>
      <c r="D6" s="32" t="s">
        <v>9</v>
      </c>
      <c r="E6" s="24">
        <v>2</v>
      </c>
      <c r="F6" s="137">
        <v>0</v>
      </c>
      <c r="G6" s="138">
        <f t="shared" si="0"/>
        <v>0</v>
      </c>
      <c r="H6" s="3" t="s">
        <v>153</v>
      </c>
      <c r="I6" s="15" t="s">
        <v>154</v>
      </c>
      <c r="J6" s="38" t="s">
        <v>155</v>
      </c>
      <c r="K6" s="16">
        <v>542952200</v>
      </c>
    </row>
    <row r="7" spans="1:11" ht="26.25">
      <c r="A7" s="129" t="s">
        <v>18</v>
      </c>
      <c r="B7" s="94" t="s">
        <v>162</v>
      </c>
      <c r="C7" s="91" t="s">
        <v>160</v>
      </c>
      <c r="D7" s="92" t="s">
        <v>9</v>
      </c>
      <c r="E7" s="93">
        <v>2</v>
      </c>
      <c r="F7" s="203">
        <v>0</v>
      </c>
      <c r="G7" s="204">
        <f t="shared" si="0"/>
        <v>0</v>
      </c>
      <c r="H7" s="95" t="s">
        <v>153</v>
      </c>
      <c r="I7" s="96" t="s">
        <v>154</v>
      </c>
      <c r="J7" s="38" t="s">
        <v>155</v>
      </c>
      <c r="K7" s="97">
        <v>542952200</v>
      </c>
    </row>
    <row r="8" spans="1:11" ht="26.25">
      <c r="A8" s="127" t="s">
        <v>19</v>
      </c>
      <c r="B8" s="102" t="s">
        <v>163</v>
      </c>
      <c r="C8" s="124" t="s">
        <v>164</v>
      </c>
      <c r="D8" s="125" t="s">
        <v>9</v>
      </c>
      <c r="E8" s="103">
        <v>2</v>
      </c>
      <c r="F8" s="137">
        <v>0</v>
      </c>
      <c r="G8" s="138">
        <f t="shared" si="0"/>
        <v>0</v>
      </c>
      <c r="H8" s="3" t="s">
        <v>153</v>
      </c>
      <c r="I8" s="15" t="s">
        <v>154</v>
      </c>
      <c r="J8" s="45" t="s">
        <v>155</v>
      </c>
      <c r="K8" s="16">
        <v>542952200</v>
      </c>
    </row>
    <row r="9" spans="1:11" ht="26.25">
      <c r="A9" s="127" t="s">
        <v>17</v>
      </c>
      <c r="B9" s="102" t="s">
        <v>165</v>
      </c>
      <c r="C9" s="124" t="s">
        <v>166</v>
      </c>
      <c r="D9" s="125" t="s">
        <v>9</v>
      </c>
      <c r="E9" s="103">
        <v>2</v>
      </c>
      <c r="F9" s="137">
        <v>0</v>
      </c>
      <c r="G9" s="138">
        <f t="shared" si="0"/>
        <v>0</v>
      </c>
      <c r="H9" s="3" t="s">
        <v>153</v>
      </c>
      <c r="I9" s="15" t="s">
        <v>154</v>
      </c>
      <c r="J9" s="38" t="s">
        <v>155</v>
      </c>
      <c r="K9" s="16">
        <v>542952200</v>
      </c>
    </row>
    <row r="10" spans="1:11" ht="26.25">
      <c r="A10" s="127" t="s">
        <v>20</v>
      </c>
      <c r="B10" s="102" t="s">
        <v>167</v>
      </c>
      <c r="C10" s="124" t="s">
        <v>166</v>
      </c>
      <c r="D10" s="125" t="s">
        <v>9</v>
      </c>
      <c r="E10" s="103">
        <v>2</v>
      </c>
      <c r="F10" s="137">
        <v>0</v>
      </c>
      <c r="G10" s="138">
        <f t="shared" si="0"/>
        <v>0</v>
      </c>
      <c r="H10" s="3" t="s">
        <v>153</v>
      </c>
      <c r="I10" s="15" t="s">
        <v>154</v>
      </c>
      <c r="J10" s="38" t="s">
        <v>155</v>
      </c>
      <c r="K10" s="16">
        <v>542952200</v>
      </c>
    </row>
    <row r="11" spans="1:11" ht="27" thickBot="1">
      <c r="A11" s="132" t="s">
        <v>21</v>
      </c>
      <c r="B11" s="102" t="s">
        <v>168</v>
      </c>
      <c r="C11" s="124" t="s">
        <v>166</v>
      </c>
      <c r="D11" s="126" t="s">
        <v>9</v>
      </c>
      <c r="E11" s="103">
        <v>2</v>
      </c>
      <c r="F11" s="137">
        <v>0</v>
      </c>
      <c r="G11" s="138">
        <f t="shared" si="0"/>
        <v>0</v>
      </c>
      <c r="H11" s="3" t="s">
        <v>153</v>
      </c>
      <c r="I11" s="15" t="s">
        <v>154</v>
      </c>
      <c r="J11" s="38" t="s">
        <v>155</v>
      </c>
      <c r="K11" s="16">
        <v>542952200</v>
      </c>
    </row>
    <row r="12" spans="1:11" ht="30" customHeight="1" thickBot="1">
      <c r="A12" s="98"/>
      <c r="B12" s="99"/>
      <c r="C12" s="100"/>
      <c r="D12" s="101"/>
      <c r="E12" s="99"/>
      <c r="F12" s="205"/>
      <c r="G12" s="206">
        <f>SUM(G2:G11)</f>
        <v>0</v>
      </c>
      <c r="H12" s="101"/>
      <c r="I12" s="99"/>
      <c r="J12" s="99"/>
      <c r="K12" s="99"/>
    </row>
  </sheetData>
  <sheetProtection password="D823" sheet="1" objects="1" scenarios="1"/>
  <hyperlinks>
    <hyperlink ref="J2" r:id="rId1" display="mailto:kasperkevicova@jamu.cz"/>
    <hyperlink ref="J3" r:id="rId2" display="mailto:kasperkevicova@jamu.cz"/>
    <hyperlink ref="J4" r:id="rId3" display="mailto:kasperkevicova@jamu.cz"/>
    <hyperlink ref="J5" r:id="rId4" display="mailto:kasperkevicova@jamu.cz"/>
    <hyperlink ref="J6" r:id="rId5" display="mailto:kasperkevicova@jamu.cz"/>
    <hyperlink ref="J7" r:id="rId6" display="mailto:kasperkevicova@jamu.cz"/>
    <hyperlink ref="J8" r:id="rId7" display="mailto:kasperkevicova@jamu.cz"/>
    <hyperlink ref="J9" r:id="rId8" display="mailto:kasperkevicova@jamu.cz"/>
    <hyperlink ref="J10" r:id="rId9" display="mailto:kasperkevicova@jamu.cz"/>
    <hyperlink ref="J11" r:id="rId10" display="mailto:kasperkevicova@jamu.cz"/>
  </hyperlinks>
  <printOptions/>
  <pageMargins left="0.7" right="0.7" top="0.787401575" bottom="0.787401575" header="0.3" footer="0.3"/>
  <pageSetup horizontalDpi="600" verticalDpi="600"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 topLeftCell="A1">
      <selection activeCell="G19" sqref="G19"/>
    </sheetView>
  </sheetViews>
  <sheetFormatPr defaultColWidth="9.140625" defaultRowHeight="15"/>
  <cols>
    <col min="1" max="1" width="7.00390625" style="0" customWidth="1"/>
    <col min="2" max="2" width="25.421875" style="0" customWidth="1"/>
    <col min="3" max="3" width="8.28125" style="0" customWidth="1"/>
    <col min="4" max="4" width="18.8515625" style="0" customWidth="1"/>
    <col min="6" max="6" width="10.8515625" style="142" customWidth="1"/>
    <col min="7" max="7" width="16.57421875" style="142" customWidth="1"/>
    <col min="8" max="8" width="21.28125" style="0" customWidth="1"/>
    <col min="9" max="9" width="19.7109375" style="0" customWidth="1"/>
    <col min="10" max="10" width="18.421875" style="0" customWidth="1"/>
    <col min="11" max="11" width="18.28125" style="0" customWidth="1"/>
  </cols>
  <sheetData>
    <row r="1" spans="1:11" ht="26.25" thickBot="1">
      <c r="A1" s="18" t="s">
        <v>11</v>
      </c>
      <c r="B1" s="19" t="s">
        <v>0</v>
      </c>
      <c r="C1" s="12" t="s">
        <v>2</v>
      </c>
      <c r="D1" s="30" t="s">
        <v>1</v>
      </c>
      <c r="E1" s="20" t="s">
        <v>8</v>
      </c>
      <c r="F1" s="133" t="s">
        <v>6</v>
      </c>
      <c r="G1" s="134" t="s">
        <v>7</v>
      </c>
      <c r="H1" s="40" t="s">
        <v>3</v>
      </c>
      <c r="I1" s="41" t="s">
        <v>4</v>
      </c>
      <c r="J1" s="42" t="s">
        <v>10</v>
      </c>
      <c r="K1" s="42" t="s">
        <v>5</v>
      </c>
    </row>
    <row r="2" spans="1:11" ht="41.25" customHeight="1" thickTop="1">
      <c r="A2" s="128" t="s">
        <v>12</v>
      </c>
      <c r="B2" s="17" t="s">
        <v>26</v>
      </c>
      <c r="C2" s="28" t="s">
        <v>25</v>
      </c>
      <c r="D2" s="31" t="s">
        <v>9</v>
      </c>
      <c r="E2" s="23">
        <v>8</v>
      </c>
      <c r="F2" s="135">
        <v>0</v>
      </c>
      <c r="G2" s="136">
        <f>E2*F2</f>
        <v>0</v>
      </c>
      <c r="H2" s="9" t="s">
        <v>27</v>
      </c>
      <c r="I2" s="48" t="s">
        <v>289</v>
      </c>
      <c r="J2" s="39" t="s">
        <v>39</v>
      </c>
      <c r="K2" s="37">
        <v>733127618</v>
      </c>
    </row>
    <row r="3" spans="1:11" ht="40.5" customHeight="1">
      <c r="A3" s="127" t="s">
        <v>13</v>
      </c>
      <c r="B3" s="14" t="s">
        <v>28</v>
      </c>
      <c r="C3" s="29" t="s">
        <v>25</v>
      </c>
      <c r="D3" s="32" t="s">
        <v>9</v>
      </c>
      <c r="E3" s="24">
        <v>8</v>
      </c>
      <c r="F3" s="137">
        <v>0</v>
      </c>
      <c r="G3" s="138">
        <f aca="true" t="shared" si="0" ref="G3:G13">E3*F3</f>
        <v>0</v>
      </c>
      <c r="H3" s="43" t="s">
        <v>27</v>
      </c>
      <c r="I3" s="15" t="s">
        <v>289</v>
      </c>
      <c r="J3" s="45" t="s">
        <v>39</v>
      </c>
      <c r="K3" s="8">
        <v>733127618</v>
      </c>
    </row>
    <row r="4" spans="1:11" ht="41.25" customHeight="1">
      <c r="A4" s="127" t="s">
        <v>14</v>
      </c>
      <c r="B4" s="13" t="s">
        <v>29</v>
      </c>
      <c r="C4" s="29" t="s">
        <v>25</v>
      </c>
      <c r="D4" s="32" t="s">
        <v>9</v>
      </c>
      <c r="E4" s="24">
        <v>8</v>
      </c>
      <c r="F4" s="137">
        <v>0</v>
      </c>
      <c r="G4" s="138">
        <f t="shared" si="0"/>
        <v>0</v>
      </c>
      <c r="H4" s="3" t="s">
        <v>27</v>
      </c>
      <c r="I4" s="15" t="s">
        <v>289</v>
      </c>
      <c r="J4" s="38" t="s">
        <v>39</v>
      </c>
      <c r="K4" s="16">
        <v>733127618</v>
      </c>
    </row>
    <row r="5" spans="1:11" ht="42" customHeight="1">
      <c r="A5" s="127" t="s">
        <v>15</v>
      </c>
      <c r="B5" s="13" t="s">
        <v>30</v>
      </c>
      <c r="C5" s="29" t="s">
        <v>25</v>
      </c>
      <c r="D5" s="32" t="s">
        <v>9</v>
      </c>
      <c r="E5" s="24">
        <v>8</v>
      </c>
      <c r="F5" s="137">
        <v>0</v>
      </c>
      <c r="G5" s="138">
        <f t="shared" si="0"/>
        <v>0</v>
      </c>
      <c r="H5" s="3" t="s">
        <v>27</v>
      </c>
      <c r="I5" s="15" t="s">
        <v>289</v>
      </c>
      <c r="J5" s="38" t="s">
        <v>39</v>
      </c>
      <c r="K5" s="16">
        <v>733127618</v>
      </c>
    </row>
    <row r="6" spans="1:11" ht="39">
      <c r="A6" s="127" t="s">
        <v>16</v>
      </c>
      <c r="B6" s="14" t="s">
        <v>31</v>
      </c>
      <c r="C6" s="29" t="s">
        <v>25</v>
      </c>
      <c r="D6" s="32" t="s">
        <v>9</v>
      </c>
      <c r="E6" s="24">
        <v>4</v>
      </c>
      <c r="F6" s="137">
        <v>0</v>
      </c>
      <c r="G6" s="138">
        <f t="shared" si="0"/>
        <v>0</v>
      </c>
      <c r="H6" s="3" t="s">
        <v>27</v>
      </c>
      <c r="I6" s="15" t="s">
        <v>289</v>
      </c>
      <c r="J6" s="38" t="s">
        <v>39</v>
      </c>
      <c r="K6" s="16">
        <v>733127618</v>
      </c>
    </row>
    <row r="7" spans="1:11" ht="39">
      <c r="A7" s="127" t="s">
        <v>18</v>
      </c>
      <c r="B7" s="14" t="s">
        <v>32</v>
      </c>
      <c r="C7" s="29" t="s">
        <v>25</v>
      </c>
      <c r="D7" s="32" t="s">
        <v>9</v>
      </c>
      <c r="E7" s="24">
        <v>4</v>
      </c>
      <c r="F7" s="137">
        <v>0</v>
      </c>
      <c r="G7" s="138">
        <f t="shared" si="0"/>
        <v>0</v>
      </c>
      <c r="H7" s="3" t="s">
        <v>27</v>
      </c>
      <c r="I7" s="15" t="s">
        <v>289</v>
      </c>
      <c r="J7" s="38" t="s">
        <v>39</v>
      </c>
      <c r="K7" s="16">
        <v>733127618</v>
      </c>
    </row>
    <row r="8" spans="1:11" ht="39">
      <c r="A8" s="127" t="s">
        <v>19</v>
      </c>
      <c r="B8" s="14" t="s">
        <v>33</v>
      </c>
      <c r="C8" s="29" t="s">
        <v>25</v>
      </c>
      <c r="D8" s="32" t="s">
        <v>9</v>
      </c>
      <c r="E8" s="24">
        <v>4</v>
      </c>
      <c r="F8" s="137">
        <v>0</v>
      </c>
      <c r="G8" s="138">
        <f t="shared" si="0"/>
        <v>0</v>
      </c>
      <c r="H8" s="3" t="s">
        <v>27</v>
      </c>
      <c r="I8" s="15" t="s">
        <v>289</v>
      </c>
      <c r="J8" s="38" t="s">
        <v>39</v>
      </c>
      <c r="K8" s="16">
        <v>733127618</v>
      </c>
    </row>
    <row r="9" spans="1:11" ht="39">
      <c r="A9" s="127" t="s">
        <v>17</v>
      </c>
      <c r="B9" s="14" t="s">
        <v>34</v>
      </c>
      <c r="C9" s="29" t="s">
        <v>25</v>
      </c>
      <c r="D9" s="32" t="s">
        <v>9</v>
      </c>
      <c r="E9" s="24">
        <v>4</v>
      </c>
      <c r="F9" s="137">
        <v>0</v>
      </c>
      <c r="G9" s="138">
        <f t="shared" si="0"/>
        <v>0</v>
      </c>
      <c r="H9" s="3" t="s">
        <v>27</v>
      </c>
      <c r="I9" s="15" t="s">
        <v>289</v>
      </c>
      <c r="J9" s="38" t="s">
        <v>39</v>
      </c>
      <c r="K9" s="16">
        <v>733127618</v>
      </c>
    </row>
    <row r="10" spans="1:11" ht="39">
      <c r="A10" s="127" t="s">
        <v>20</v>
      </c>
      <c r="B10" s="14" t="s">
        <v>35</v>
      </c>
      <c r="C10" s="29" t="s">
        <v>25</v>
      </c>
      <c r="D10" s="32" t="s">
        <v>9</v>
      </c>
      <c r="E10" s="24">
        <v>4</v>
      </c>
      <c r="F10" s="137">
        <v>0</v>
      </c>
      <c r="G10" s="138">
        <f t="shared" si="0"/>
        <v>0</v>
      </c>
      <c r="H10" s="3" t="s">
        <v>27</v>
      </c>
      <c r="I10" s="15" t="s">
        <v>289</v>
      </c>
      <c r="J10" s="38" t="s">
        <v>39</v>
      </c>
      <c r="K10" s="16">
        <v>733127618</v>
      </c>
    </row>
    <row r="11" spans="1:11" ht="26.25">
      <c r="A11" s="127" t="s">
        <v>21</v>
      </c>
      <c r="B11" s="14" t="s">
        <v>36</v>
      </c>
      <c r="C11" s="29" t="s">
        <v>25</v>
      </c>
      <c r="D11" s="32" t="s">
        <v>9</v>
      </c>
      <c r="E11" s="24">
        <v>4</v>
      </c>
      <c r="F11" s="137">
        <v>0</v>
      </c>
      <c r="G11" s="138">
        <f t="shared" si="0"/>
        <v>0</v>
      </c>
      <c r="H11" s="3" t="s">
        <v>27</v>
      </c>
      <c r="I11" s="15" t="s">
        <v>289</v>
      </c>
      <c r="J11" s="38" t="s">
        <v>39</v>
      </c>
      <c r="K11" s="16">
        <v>733127618</v>
      </c>
    </row>
    <row r="12" spans="1:11" ht="26.25">
      <c r="A12" s="127" t="s">
        <v>23</v>
      </c>
      <c r="B12" s="14" t="s">
        <v>37</v>
      </c>
      <c r="C12" s="29" t="s">
        <v>25</v>
      </c>
      <c r="D12" s="32" t="s">
        <v>9</v>
      </c>
      <c r="E12" s="24">
        <v>12</v>
      </c>
      <c r="F12" s="137">
        <v>0</v>
      </c>
      <c r="G12" s="138">
        <f t="shared" si="0"/>
        <v>0</v>
      </c>
      <c r="H12" s="3" t="s">
        <v>27</v>
      </c>
      <c r="I12" s="15" t="s">
        <v>289</v>
      </c>
      <c r="J12" s="38" t="s">
        <v>39</v>
      </c>
      <c r="K12" s="16">
        <v>733127618</v>
      </c>
    </row>
    <row r="13" spans="1:11" ht="26.25">
      <c r="A13" s="127" t="s">
        <v>24</v>
      </c>
      <c r="B13" s="14" t="s">
        <v>38</v>
      </c>
      <c r="C13" s="29" t="s">
        <v>25</v>
      </c>
      <c r="D13" s="32" t="s">
        <v>9</v>
      </c>
      <c r="E13" s="24">
        <v>8</v>
      </c>
      <c r="F13" s="137">
        <v>0</v>
      </c>
      <c r="G13" s="139">
        <f t="shared" si="0"/>
        <v>0</v>
      </c>
      <c r="H13" s="3" t="s">
        <v>27</v>
      </c>
      <c r="I13" s="44" t="s">
        <v>289</v>
      </c>
      <c r="J13" s="38" t="s">
        <v>39</v>
      </c>
      <c r="K13" s="16">
        <v>733127618</v>
      </c>
    </row>
    <row r="14" spans="1:11" ht="26.25" customHeight="1">
      <c r="A14" s="36"/>
      <c r="B14" s="36"/>
      <c r="C14" s="33"/>
      <c r="D14" s="34"/>
      <c r="E14" s="36"/>
      <c r="F14" s="140"/>
      <c r="G14" s="141">
        <f>SUM(G2:G13)</f>
        <v>0</v>
      </c>
      <c r="H14" s="35"/>
      <c r="I14" s="36"/>
      <c r="J14" s="36"/>
      <c r="K14" s="36"/>
    </row>
  </sheetData>
  <sheetProtection password="D823" sheet="1" objects="1" scenarios="1"/>
  <hyperlinks>
    <hyperlink ref="J2" r:id="rId1" display="kolarova@jamu.cz"/>
    <hyperlink ref="J3:J13" r:id="rId2" display="kolarova@jamu.cz"/>
  </hyperlinks>
  <printOptions/>
  <pageMargins left="0.7" right="0.7" top="0.787401575" bottom="0.7874015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2018-09-19T09:03:39Z</dcterms:modified>
  <cp:category/>
  <cp:version/>
  <cp:contentType/>
  <cp:contentStatus/>
</cp:coreProperties>
</file>