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ASTORKA" sheetId="1" r:id="rId1"/>
    <sheet name="Rektorát" sheetId="2" r:id="rId2"/>
    <sheet name="Hudební fakulta" sheetId="3" r:id="rId3"/>
    <sheet name="Divadelní fakulta" sheetId="4" r:id="rId4"/>
    <sheet name="Divadlo na Orlí" sheetId="5" r:id="rId5"/>
    <sheet name="Knihovna" sheetId="6" r:id="rId6"/>
    <sheet name="Nakladatelství" sheetId="7" r:id="rId7"/>
    <sheet name="Studio Marta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<sst xmlns="http://schemas.openxmlformats.org/spreadsheetml/2006/main" count="818" uniqueCount="314">
  <si>
    <t>Položka č.</t>
  </si>
  <si>
    <t>Popis předmětu veřejné zakázky</t>
  </si>
  <si>
    <t>Měrná jednotka</t>
  </si>
  <si>
    <t>Požadované provedení</t>
  </si>
  <si>
    <t>Ks</t>
  </si>
  <si>
    <t>Jednotková cena</t>
  </si>
  <si>
    <t>Celková cena</t>
  </si>
  <si>
    <t>1.</t>
  </si>
  <si>
    <t>Toner do kopírovacího stroje UTAX - 652511016</t>
  </si>
  <si>
    <t>ks/6000 stran</t>
  </si>
  <si>
    <t>originální toner</t>
  </si>
  <si>
    <t>2.</t>
  </si>
  <si>
    <t>Toner do kopírovacího stroje UTAX - 652511014</t>
  </si>
  <si>
    <t>3.</t>
  </si>
  <si>
    <t>Toner do kopírovacího stroje UTAX - 652511011</t>
  </si>
  <si>
    <t>4.</t>
  </si>
  <si>
    <t>Toner do kopírovacího stroje UTAX - 652511010</t>
  </si>
  <si>
    <t>ks/12000 stran</t>
  </si>
  <si>
    <t>5.</t>
  </si>
  <si>
    <t>Náplň do laserové tiskárny HP Laser Jet - Q5949X</t>
  </si>
  <si>
    <t>Náplň do laserové tiskárny HP Laser Jet - Q2612A</t>
  </si>
  <si>
    <t>ks/2000 stran</t>
  </si>
  <si>
    <t>renovovaný toner</t>
  </si>
  <si>
    <t>Náplň do laserové tiskárny HP Laser Jet - Q2624A</t>
  </si>
  <si>
    <t>ks/2500 stran</t>
  </si>
  <si>
    <t>Náplň do laserové tiskárny HP Laser Jet - CE285A</t>
  </si>
  <si>
    <t>ks/1600 stran</t>
  </si>
  <si>
    <t>Náplň do laserové tiskárny HP Laser Jet - CE505A</t>
  </si>
  <si>
    <t>ks/2300 stran</t>
  </si>
  <si>
    <t>Náplň do laserové tiskárny HP Laser Jet Pro M 12A - CF279A, black</t>
  </si>
  <si>
    <t>ks/1000 stran</t>
  </si>
  <si>
    <t>6.</t>
  </si>
  <si>
    <t>Náplň do laserové tiskárny HP Laser Jet Pro M102a - CF217A, blak</t>
  </si>
  <si>
    <t>7.</t>
  </si>
  <si>
    <t>Náplň do laserové tiskárny HP Laser Jet Pro M203dw - CF203A, black</t>
  </si>
  <si>
    <t>8.</t>
  </si>
  <si>
    <t>Náplň do laserové tiskárny HP Color Laser Jet Pro MFP M177 - CF350A, black</t>
  </si>
  <si>
    <t>ks/1300 stran</t>
  </si>
  <si>
    <t>9.</t>
  </si>
  <si>
    <t>Náplň do laserové tiskárny HP Color Laser Jet Pro MFP M177 - CF351A, cyan</t>
  </si>
  <si>
    <t>10.</t>
  </si>
  <si>
    <t>Náplň do laserové tiskárny HP Color Laser Jet Pro MFP M177 - CF352A, yellow</t>
  </si>
  <si>
    <t>11.</t>
  </si>
  <si>
    <t>Náplň do laserové tiskárny HP Color Laser Jet Pro MFP M177 - CF353A, magenta</t>
  </si>
  <si>
    <t>12.</t>
  </si>
  <si>
    <t xml:space="preserve">Náplň do laserové tiskárny HP Color Laser Jet Pro M203 dn - CF230A </t>
  </si>
  <si>
    <t>13.</t>
  </si>
  <si>
    <t>Náplň do laserové tiskárny HP Color Laser Jet Pro M15w - CF244A</t>
  </si>
  <si>
    <t>14.</t>
  </si>
  <si>
    <t>Toner do laserové tiskárny SAMSUNG - MLT-D203L</t>
  </si>
  <si>
    <t xml:space="preserve">ks/5000 stran </t>
  </si>
  <si>
    <t>15.</t>
  </si>
  <si>
    <t>Černá barvící páska do jehličkové tiskárny EPSON DFX 9000</t>
  </si>
  <si>
    <t>ks/ 70 m</t>
  </si>
  <si>
    <t>originální páska</t>
  </si>
  <si>
    <t>Brother  TN 1030</t>
  </si>
  <si>
    <t>1000 str.</t>
  </si>
  <si>
    <t>Požadován originál</t>
  </si>
  <si>
    <t>Požadována renovovace</t>
  </si>
  <si>
    <t>Canon CLI 551 Multipack CMYK</t>
  </si>
  <si>
    <t>325 str.</t>
  </si>
  <si>
    <t>Canon CLI 550 PGBK</t>
  </si>
  <si>
    <t>375 str.</t>
  </si>
  <si>
    <t>Canon CLI 551XL C</t>
  </si>
  <si>
    <t>700 str.</t>
  </si>
  <si>
    <t>Canon CLI 551XL M</t>
  </si>
  <si>
    <t>670 str.</t>
  </si>
  <si>
    <t>Canon CLI 551XL Y</t>
  </si>
  <si>
    <t>Canon CLI 551XL BK</t>
  </si>
  <si>
    <t>870 str.</t>
  </si>
  <si>
    <t>Canon CLI 555 PGBK</t>
  </si>
  <si>
    <t>HP CF 410A K</t>
  </si>
  <si>
    <t>2300 str.</t>
  </si>
  <si>
    <t>HP CF 410X K</t>
  </si>
  <si>
    <t>6500 str.</t>
  </si>
  <si>
    <t>HP CF 411A C</t>
  </si>
  <si>
    <t>HP CF 412A M</t>
  </si>
  <si>
    <t>HP CF 413A Y</t>
  </si>
  <si>
    <t>HP C7115X</t>
  </si>
  <si>
    <t>3500 str.</t>
  </si>
  <si>
    <t>HP CB436A</t>
  </si>
  <si>
    <t>2000 str.</t>
  </si>
  <si>
    <t>HP CB540</t>
  </si>
  <si>
    <t>2200 str.</t>
  </si>
  <si>
    <t>HP CB541 C</t>
  </si>
  <si>
    <t>1400 str.</t>
  </si>
  <si>
    <t>HP CB542 M</t>
  </si>
  <si>
    <t>HP CB543 Y</t>
  </si>
  <si>
    <t>HP CE 285A</t>
  </si>
  <si>
    <t>1600 str.</t>
  </si>
  <si>
    <t>HP Q2612A</t>
  </si>
  <si>
    <t>HP Q2613X</t>
  </si>
  <si>
    <t>4000 str.</t>
  </si>
  <si>
    <t>HP Q5949A</t>
  </si>
  <si>
    <t>2500 str.</t>
  </si>
  <si>
    <t>HP Q7553X</t>
  </si>
  <si>
    <t>7000 str.</t>
  </si>
  <si>
    <t>Kyocera TK8305 BK</t>
  </si>
  <si>
    <t>25000 str.</t>
  </si>
  <si>
    <t>Kyocera TK8305 C</t>
  </si>
  <si>
    <t>15000str.</t>
  </si>
  <si>
    <t>Kyocera TK8305 M</t>
  </si>
  <si>
    <t>15000 str.</t>
  </si>
  <si>
    <t>Kyocera TK8305 Y</t>
  </si>
  <si>
    <t>Kyocera WT860 odpadní nádobka</t>
  </si>
  <si>
    <t>Kyocera TK8345 BK</t>
  </si>
  <si>
    <t>20000 str.</t>
  </si>
  <si>
    <t>Kyocera TK8345 C</t>
  </si>
  <si>
    <t>12000 str.</t>
  </si>
  <si>
    <t>Kyocera TK8345 M</t>
  </si>
  <si>
    <t>Kyocera TK8345 Y</t>
  </si>
  <si>
    <t>Kyocera TK8525 BK</t>
  </si>
  <si>
    <t>30000 str.</t>
  </si>
  <si>
    <t>Kyocera TK8525 C</t>
  </si>
  <si>
    <t>Kyocera TK8525 M</t>
  </si>
  <si>
    <t>Kyocera TK8525 Y</t>
  </si>
  <si>
    <t>Minolta TN216 BK</t>
  </si>
  <si>
    <t>29000 str.</t>
  </si>
  <si>
    <t>Minolta TN216 C</t>
  </si>
  <si>
    <t>26000 str.</t>
  </si>
  <si>
    <t>Minolta TN216 M</t>
  </si>
  <si>
    <t>Minolta TN216 Y</t>
  </si>
  <si>
    <t>Minolta WX-101  odpadní nádobka</t>
  </si>
  <si>
    <t>50000 str.</t>
  </si>
  <si>
    <t>Minolta TN324 BK</t>
  </si>
  <si>
    <t>28000 str.</t>
  </si>
  <si>
    <t>Minolta TN324 C</t>
  </si>
  <si>
    <t>Minolta TN324 M</t>
  </si>
  <si>
    <t>Minolta TN324 Y</t>
  </si>
  <si>
    <t>Minolta WX-103  odpadní nádobka</t>
  </si>
  <si>
    <t>Minolta SK-602 sponky do finišeru</t>
  </si>
  <si>
    <t>15000 ks</t>
  </si>
  <si>
    <t>OKI 44469704 Y pro C531dn</t>
  </si>
  <si>
    <t>OKI 44469705 M pro C531dn</t>
  </si>
  <si>
    <t>OKI 44469706 C pro C531dn</t>
  </si>
  <si>
    <t>OKI 44469803 BK pro C531dn</t>
  </si>
  <si>
    <t>OKI 44973508 BK pro C531dn</t>
  </si>
  <si>
    <t>OKI 45807102 BK pro B412N</t>
  </si>
  <si>
    <t>3000 str.</t>
  </si>
  <si>
    <t>OKI 45807106 BK pro B412N</t>
  </si>
  <si>
    <t>Ricoh 1230D</t>
  </si>
  <si>
    <t>9600 str.</t>
  </si>
  <si>
    <t>Ricoh 2210D</t>
  </si>
  <si>
    <t>11000 str.</t>
  </si>
  <si>
    <t>Ricoh DT 3000 BK</t>
  </si>
  <si>
    <t>Ricoh DT 3000 C</t>
  </si>
  <si>
    <t>Ricoh DT 3000 M</t>
  </si>
  <si>
    <t>Ricoh DT 3000 Y</t>
  </si>
  <si>
    <t>Sharp AR-202T</t>
  </si>
  <si>
    <t>16000 str.</t>
  </si>
  <si>
    <t>Sharp MX-206 GT</t>
  </si>
  <si>
    <t>16000str.</t>
  </si>
  <si>
    <t>Náplň do laserové tiskárny HP Laser Jet - CE 285A</t>
  </si>
  <si>
    <t>Náplň do laserové tiskárny Canon - 718BK</t>
  </si>
  <si>
    <t>ks/3400 stran</t>
  </si>
  <si>
    <t>Náplň do laserové tiskárny Canon - 718C</t>
  </si>
  <si>
    <t>ks/2900 stran</t>
  </si>
  <si>
    <t>Náplň do laserové tiskárny Canon - 718M</t>
  </si>
  <si>
    <t>Náplň do laserové tiskárny Canon - 718Y</t>
  </si>
  <si>
    <t>Náplň do laserové tiskárny HP Laser Jet - CB435A</t>
  </si>
  <si>
    <t>ks/1500 stran</t>
  </si>
  <si>
    <t>Náplň do laserové tiskárny HP Laser Jet - CF283A</t>
  </si>
  <si>
    <t>Náplň do laserové tiskárny HP Laser Jet - CF410A</t>
  </si>
  <si>
    <t>Náplň do laserové tiskárny HP Laser Jet - CF411A</t>
  </si>
  <si>
    <t>Náplň do laserové tiskárny HP Laser Jet - CF412A</t>
  </si>
  <si>
    <t>Náplň do laserové tiskárny HP Laser Jet - CF413A</t>
  </si>
  <si>
    <t>Náplň do laserové tiskárny HP Laser Jet - Q2624</t>
  </si>
  <si>
    <t>Náplň do laserové tiskárny HP Laser Jet - Q2613X</t>
  </si>
  <si>
    <t>ks/4000 stran</t>
  </si>
  <si>
    <t>Náplň do laserové tiskárny HP Laser Jet - C7115A</t>
  </si>
  <si>
    <t>21.</t>
  </si>
  <si>
    <t>Náplň do laserové tiskárny HP Laser Jet - CE740A</t>
  </si>
  <si>
    <t>ks/7000 stran</t>
  </si>
  <si>
    <t>22.</t>
  </si>
  <si>
    <t>Náplň do laserové tiskárny HP Laser Jet - CE741A</t>
  </si>
  <si>
    <t>ks/7300 stran</t>
  </si>
  <si>
    <t>23.</t>
  </si>
  <si>
    <t>Náplň do laserové tiskárny HP Laser Jet - CE742A</t>
  </si>
  <si>
    <t>24.</t>
  </si>
  <si>
    <t>Náplň do laserové tiskárny HP Laser Jet - CE743A</t>
  </si>
  <si>
    <t>25.</t>
  </si>
  <si>
    <t>Náplň do laserové tiskárny HP Laser Jet - CE320A</t>
  </si>
  <si>
    <t>26.</t>
  </si>
  <si>
    <t>Náplň do laserové tiskárny HP Laser Jet - CE321A</t>
  </si>
  <si>
    <t>27.</t>
  </si>
  <si>
    <t>Náplň do laserové tiskárny HP Laser Jet - CE322A</t>
  </si>
  <si>
    <t>28.</t>
  </si>
  <si>
    <t>Náplň do laserové tiskárny HP Laser Jet - CE323A</t>
  </si>
  <si>
    <t>29.</t>
  </si>
  <si>
    <t>30.</t>
  </si>
  <si>
    <t>Náplň do laserové tiskárny HP Laser Jet - CE390A</t>
  </si>
  <si>
    <t>ks/10000 stran</t>
  </si>
  <si>
    <t>31.</t>
  </si>
  <si>
    <t>Náplň do laserové tiskárny HP Laser Jet - Q3960</t>
  </si>
  <si>
    <t>ks/5000 stran</t>
  </si>
  <si>
    <t>32.</t>
  </si>
  <si>
    <t>Náplň do laserové tiskárny HP Laser Jet - Q3961</t>
  </si>
  <si>
    <t>33.</t>
  </si>
  <si>
    <t>Náplň do laserové tiskárny HP Laser Jet - Q3962</t>
  </si>
  <si>
    <t>34.</t>
  </si>
  <si>
    <t>Náplň do laserové tiskárny HP Laser Jet - Q3963</t>
  </si>
  <si>
    <t>35.</t>
  </si>
  <si>
    <t xml:space="preserve">Obrazový válec pro tiskárnu HP Laser Jet - Q3964 </t>
  </si>
  <si>
    <t>ks/min. 20 000 černobílých výtisků A4 nebo 5000 barevných výtisků A4</t>
  </si>
  <si>
    <t>36.</t>
  </si>
  <si>
    <t>Náplň do laserové tiskárny HP Laser Jet - Q2612</t>
  </si>
  <si>
    <t>38.</t>
  </si>
  <si>
    <t>Toner do zařízení Konica Minolta - TN114</t>
  </si>
  <si>
    <t>ks/11000 stran</t>
  </si>
  <si>
    <t>39.</t>
  </si>
  <si>
    <t>toner  do zařízení Konika Minolta -  2400</t>
  </si>
  <si>
    <t>ks/4500 stran</t>
  </si>
  <si>
    <t>40.</t>
  </si>
  <si>
    <t>toner do zařízení kopírka DEVELOP - IMAGING CARTRIDGE 101</t>
  </si>
  <si>
    <t>41.</t>
  </si>
  <si>
    <t>Náplň pro 3D tiskárnu UP! - TW-ABS175WO (wood color 1,75mm ABS ) - cívka 1kg/cca 400m</t>
  </si>
  <si>
    <t>cívka 1kg/cca 400m</t>
  </si>
  <si>
    <t>42.</t>
  </si>
  <si>
    <t>Náplň pro 3D tiskárnu UP! - TW-ABS175WH (white spool 1,75mm ABS )- cívka 1kg/cca 400m</t>
  </si>
  <si>
    <t>43.</t>
  </si>
  <si>
    <t>Náplň pro 3D tiskárnu UP! - TW-ABS175BL (black 1,75mm ABS )- cívka 1kg/cca 400m</t>
  </si>
  <si>
    <t>44.</t>
  </si>
  <si>
    <t>Náplň pro 3D tiskárnu UP! - TW-ABS175GY (gray 1,75mm ABS)- cívka 1kg/cca 400m</t>
  </si>
  <si>
    <t>45.</t>
  </si>
  <si>
    <t>Náplň do laserové tiskárny Canon - 046bk</t>
  </si>
  <si>
    <t>ks/2200 stran</t>
  </si>
  <si>
    <t>46.</t>
  </si>
  <si>
    <t>Náplň do laserové tiskárny Canon - 046c</t>
  </si>
  <si>
    <t>47.</t>
  </si>
  <si>
    <t>Náplň do laserové tiskárny Canon - 046m</t>
  </si>
  <si>
    <t>48.</t>
  </si>
  <si>
    <t>Náplň do laserové tiskárny Canon - 046y</t>
  </si>
  <si>
    <t>49.</t>
  </si>
  <si>
    <t>Brother toner TN-247BK</t>
  </si>
  <si>
    <t>50.</t>
  </si>
  <si>
    <t>Brother toner TN-247C</t>
  </si>
  <si>
    <t>51.</t>
  </si>
  <si>
    <t>Brother toner TN-247M</t>
  </si>
  <si>
    <t>52.</t>
  </si>
  <si>
    <t>Brother toner TN-247Y</t>
  </si>
  <si>
    <t>53.</t>
  </si>
  <si>
    <t>Náplň do laserové tiskárny Canon - 055BK</t>
  </si>
  <si>
    <t>54.</t>
  </si>
  <si>
    <t>Náplň do laserové tiskárny Canon - 055C</t>
  </si>
  <si>
    <t>55.</t>
  </si>
  <si>
    <t>Náplň do laserové tiskárny Canon - 055M</t>
  </si>
  <si>
    <t>56.</t>
  </si>
  <si>
    <t>Náplň do laserové tiskárny Canon - 055Y</t>
  </si>
  <si>
    <t>57.</t>
  </si>
  <si>
    <t>Singlepack Orange T44JA40 UltraChrome PRO 12 700ml</t>
  </si>
  <si>
    <t>58.</t>
  </si>
  <si>
    <t>Singlepack Green T44JB40 UltraChrome PRO 12 700ml</t>
  </si>
  <si>
    <t>59.</t>
  </si>
  <si>
    <t>Singlepack Violet T44JD40 UltraChrome PRO 12 700ml</t>
  </si>
  <si>
    <t>60.</t>
  </si>
  <si>
    <t>Singlepack Photo Black T44J140 UltraChrome PRO 12 700ml</t>
  </si>
  <si>
    <t>61.</t>
  </si>
  <si>
    <t>Singlepack Cyan T44J240 UltraChrome PRO 12 700ml</t>
  </si>
  <si>
    <t>Singlepack Vivid Magenta T44J340 UltraChrome PRO 12 700ml</t>
  </si>
  <si>
    <t>Singlepack Yellow T44J440 UltraChrome PRO 12 700ml</t>
  </si>
  <si>
    <t>Singlepack Light Cyan T44J540 UltraChrome PRO 12 700ml</t>
  </si>
  <si>
    <t>Singlepack Light Black T44J740 UltraChrome PRO 12 700ml</t>
  </si>
  <si>
    <t>Singlepack Matte Black T44J840 UltraChrome PRO 12 700ml</t>
  </si>
  <si>
    <t>Singlepack Vivid Light Magenta T44J640 UltraChrome PRO 12 700ml</t>
  </si>
  <si>
    <t>Singlepack Light Light Black T44J940 UltraChrome PRO 12 700ml</t>
  </si>
  <si>
    <t>Utax CDC5525 - TONER - Cyan</t>
  </si>
  <si>
    <t>ks/12000</t>
  </si>
  <si>
    <t>Utax CDC5525 - TONER - Magenta</t>
  </si>
  <si>
    <t>Utax CDC5525 - TONER - Yellow</t>
  </si>
  <si>
    <t>Utax CDC5525 - TONER - Kit Black</t>
  </si>
  <si>
    <t>Kyocera TASKalfa 2551ci - TONER - Cyan</t>
  </si>
  <si>
    <t>Kyocera TASKalfa 2551ci - TONER - Magenta</t>
  </si>
  <si>
    <t>Kyocera TASKalfa 2551ci - TONER - Yellow</t>
  </si>
  <si>
    <t>Kyocera TASKalfa 2551ci - TONER - Kit Black</t>
  </si>
  <si>
    <t>Samsung ML-2955ND - TONER - Cartridge Samsung MLT - D103L/ELS black</t>
  </si>
  <si>
    <t>ks/2500</t>
  </si>
  <si>
    <t>Samsung MLT-D203L - Toner Cartridge - black</t>
  </si>
  <si>
    <t>ks</t>
  </si>
  <si>
    <t>Náplň do kopírovacího stroje MINOLTA BizHub215 - TN 118</t>
  </si>
  <si>
    <t>ks/24000 stran</t>
  </si>
  <si>
    <t>Náplň do laserové tiskárny OKI - 44973536</t>
  </si>
  <si>
    <t>Náplň do laserové tiskárny OKI - 44973535</t>
  </si>
  <si>
    <t>Náplň do laserové tiskárny OKI - 44973534</t>
  </si>
  <si>
    <t>Náplň do laserové tiskárny OKI - 44973533</t>
  </si>
  <si>
    <t xml:space="preserve">Toner do kopírovacího stroje Kyocera - TK-8315K </t>
  </si>
  <si>
    <t xml:space="preserve">ks/12000 stran </t>
  </si>
  <si>
    <t xml:space="preserve">Toner do kopírovacího stroje Kyocera - TK-8315C  </t>
  </si>
  <si>
    <t xml:space="preserve">ks/6000 stran </t>
  </si>
  <si>
    <t>Toner do kopírovacího stroje Kyocera - TK-8315M</t>
  </si>
  <si>
    <t>Toner do kopírovacího stroje Kyocera - TK-8315Y</t>
  </si>
  <si>
    <t>Náplň do laserové tiskárny UTAX Toner Kit LP 3228/3230 (CD 1028/1128)</t>
  </si>
  <si>
    <t>ks/ 7200 stran</t>
  </si>
  <si>
    <t xml:space="preserve"> originální toner</t>
  </si>
  <si>
    <t>Náplň do laserové tiskárny SAMSUNG Xpress M2875ND</t>
  </si>
  <si>
    <t>ks/ 3000 stran</t>
  </si>
  <si>
    <t xml:space="preserve">Toner do laserové tiskárny HP LaserJet - P16006dn </t>
  </si>
  <si>
    <t>Toner do laserové tiskárny Samsung - SL-M2825ND</t>
  </si>
  <si>
    <t>Rektorát</t>
  </si>
  <si>
    <t>ASTORKA</t>
  </si>
  <si>
    <t>Hudební fakulta</t>
  </si>
  <si>
    <t>Divadelní fakulta</t>
  </si>
  <si>
    <t>Divadlo na Orlí</t>
  </si>
  <si>
    <t>6 Knihovna</t>
  </si>
  <si>
    <t>Nakladatelství</t>
  </si>
  <si>
    <t>Studio Marta</t>
  </si>
  <si>
    <t>ks/3000 stran</t>
  </si>
  <si>
    <t>ks/2100 stran</t>
  </si>
  <si>
    <t>kazeta/700ml</t>
  </si>
  <si>
    <t>16.</t>
  </si>
  <si>
    <t>17.</t>
  </si>
  <si>
    <t>18.</t>
  </si>
  <si>
    <t>19.</t>
  </si>
  <si>
    <t>20.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</si>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</sst>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5D1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/>
      <top/>
      <bottom/>
    </border>
    <border diagonalUp="1">
      <left style="thin"/>
      <right style="thin"/>
      <top style="double"/>
      <bottom/>
      <diagonal style="thin"/>
    </border>
    <border>
      <left/>
      <right style="thin"/>
      <top style="double"/>
      <bottom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 diagonalUp="1">
      <left style="thin"/>
      <right style="thin"/>
      <top/>
      <bottom style="thin"/>
      <diagonal style="thin"/>
    </border>
    <border>
      <left style="double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double"/>
      <bottom/>
    </border>
    <border>
      <left style="medium"/>
      <right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 diagonalUp="1">
      <left style="thin"/>
      <right style="double"/>
      <top/>
      <bottom style="medium"/>
      <diagonal style="thin"/>
    </border>
    <border>
      <left style="thin"/>
      <right style="medium"/>
      <top style="medium"/>
      <bottom style="medium"/>
    </border>
    <border>
      <left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 applyProtection="1">
      <alignment horizontal="right" vertical="center"/>
      <protection locked="0"/>
    </xf>
    <xf numFmtId="2" fontId="4" fillId="4" borderId="12" xfId="0" applyNumberFormat="1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 applyProtection="1">
      <alignment horizontal="right" vertical="center"/>
      <protection locked="0"/>
    </xf>
    <xf numFmtId="2" fontId="4" fillId="4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wrapText="1"/>
    </xf>
    <xf numFmtId="2" fontId="4" fillId="4" borderId="19" xfId="0" applyNumberFormat="1" applyFont="1" applyFill="1" applyBorder="1" applyAlignment="1" applyProtection="1">
      <alignment vertical="center"/>
      <protection locked="0"/>
    </xf>
    <xf numFmtId="0" fontId="5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/>
    </xf>
    <xf numFmtId="0" fontId="3" fillId="4" borderId="21" xfId="0" applyFont="1" applyFill="1" applyBorder="1" applyAlignment="1" applyProtection="1">
      <alignment horizontal="center"/>
      <protection locked="0"/>
    </xf>
    <xf numFmtId="2" fontId="4" fillId="4" borderId="24" xfId="0" applyNumberFormat="1" applyFont="1" applyFill="1" applyBorder="1" applyProtection="1">
      <protection locked="0"/>
    </xf>
    <xf numFmtId="2" fontId="2" fillId="4" borderId="25" xfId="0" applyNumberFormat="1" applyFont="1" applyFill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5" fillId="4" borderId="20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4" fillId="4" borderId="38" xfId="0" applyFont="1" applyFill="1" applyBorder="1"/>
    <xf numFmtId="0" fontId="4" fillId="4" borderId="21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21" xfId="0" applyFont="1" applyBorder="1"/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2" fontId="3" fillId="4" borderId="43" xfId="0" applyNumberFormat="1" applyFont="1" applyFill="1" applyBorder="1" applyAlignment="1" applyProtection="1">
      <alignment horizontal="right" vertical="center"/>
      <protection locked="0"/>
    </xf>
    <xf numFmtId="2" fontId="4" fillId="4" borderId="44" xfId="0" applyNumberFormat="1" applyFont="1" applyFill="1" applyBorder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2" fontId="4" fillId="4" borderId="45" xfId="0" applyNumberFormat="1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2" fontId="4" fillId="4" borderId="46" xfId="0" applyNumberFormat="1" applyFont="1" applyFill="1" applyBorder="1" applyAlignment="1" applyProtection="1">
      <alignment vertical="center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2" fontId="3" fillId="4" borderId="28" xfId="0" applyNumberFormat="1" applyFont="1" applyFill="1" applyBorder="1" applyAlignment="1" applyProtection="1">
      <alignment horizontal="right" vertical="center"/>
      <protection locked="0"/>
    </xf>
    <xf numFmtId="2" fontId="4" fillId="4" borderId="47" xfId="0" applyNumberFormat="1" applyFont="1" applyFill="1" applyBorder="1" applyAlignment="1" applyProtection="1">
      <alignment vertical="center"/>
      <protection locked="0"/>
    </xf>
    <xf numFmtId="2" fontId="4" fillId="4" borderId="48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4" fillId="4" borderId="28" xfId="0" applyNumberFormat="1" applyFont="1" applyFill="1" applyBorder="1" applyAlignment="1" applyProtection="1">
      <alignment vertical="center"/>
      <protection locked="0"/>
    </xf>
    <xf numFmtId="2" fontId="4" fillId="4" borderId="49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wrapText="1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2" fontId="3" fillId="4" borderId="31" xfId="0" applyNumberFormat="1" applyFont="1" applyFill="1" applyBorder="1" applyAlignment="1" applyProtection="1">
      <alignment horizontal="right" vertical="center"/>
      <protection locked="0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2" fontId="3" fillId="4" borderId="51" xfId="0" applyNumberFormat="1" applyFont="1" applyFill="1" applyBorder="1" applyAlignment="1" applyProtection="1">
      <alignment horizontal="right" vertical="center"/>
      <protection locked="0"/>
    </xf>
    <xf numFmtId="2" fontId="4" fillId="4" borderId="52" xfId="0" applyNumberFormat="1" applyFont="1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8" xfId="0" applyBorder="1"/>
    <xf numFmtId="0" fontId="6" fillId="3" borderId="32" xfId="0" applyFont="1" applyFill="1" applyBorder="1" applyAlignment="1">
      <alignment horizontal="center" vertical="center"/>
    </xf>
    <xf numFmtId="0" fontId="6" fillId="0" borderId="31" xfId="0" applyFont="1" applyBorder="1" applyAlignment="1">
      <alignment wrapText="1"/>
    </xf>
    <xf numFmtId="0" fontId="6" fillId="0" borderId="53" xfId="0" applyFont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2" fontId="6" fillId="4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/>
    <xf numFmtId="0" fontId="3" fillId="0" borderId="11" xfId="0" applyFont="1" applyBorder="1" applyAlignment="1">
      <alignment wrapText="1"/>
    </xf>
    <xf numFmtId="0" fontId="3" fillId="0" borderId="45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4" xfId="0" applyFont="1" applyFill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5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wrapText="1"/>
    </xf>
    <xf numFmtId="0" fontId="3" fillId="0" borderId="5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/>
    </xf>
    <xf numFmtId="0" fontId="0" fillId="5" borderId="58" xfId="0" applyFill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0" fillId="0" borderId="41" xfId="0" applyBorder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39" xfId="0" applyBorder="1"/>
    <xf numFmtId="0" fontId="4" fillId="6" borderId="6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2" fontId="2" fillId="0" borderId="62" xfId="0" applyNumberFormat="1" applyFont="1" applyBorder="1"/>
    <xf numFmtId="0" fontId="3" fillId="0" borderId="15" xfId="0" applyFont="1" applyBorder="1" applyAlignment="1">
      <alignment horizontal="center" vertical="center"/>
    </xf>
    <xf numFmtId="0" fontId="0" fillId="0" borderId="0" xfId="0" applyProtection="1">
      <protection locked="0"/>
    </xf>
    <xf numFmtId="2" fontId="3" fillId="4" borderId="34" xfId="0" applyNumberFormat="1" applyFont="1" applyFill="1" applyBorder="1" applyAlignment="1" applyProtection="1">
      <alignment horizontal="right" vertical="center"/>
      <protection locked="0"/>
    </xf>
    <xf numFmtId="2" fontId="3" fillId="4" borderId="37" xfId="0" applyNumberFormat="1" applyFont="1" applyFill="1" applyBorder="1" applyAlignment="1" applyProtection="1">
      <alignment horizontal="right" vertical="center"/>
      <protection locked="0"/>
    </xf>
    <xf numFmtId="2" fontId="4" fillId="4" borderId="63" xfId="0" applyNumberFormat="1" applyFont="1" applyFill="1" applyBorder="1" applyAlignment="1" applyProtection="1">
      <alignment vertical="center"/>
      <protection locked="0"/>
    </xf>
    <xf numFmtId="0" fontId="4" fillId="4" borderId="21" xfId="0" applyFont="1" applyFill="1" applyBorder="1" applyProtection="1">
      <protection locked="0"/>
    </xf>
    <xf numFmtId="2" fontId="2" fillId="4" borderId="62" xfId="0" applyNumberFormat="1" applyFont="1" applyFill="1" applyBorder="1" applyProtection="1">
      <protection locked="0"/>
    </xf>
    <xf numFmtId="2" fontId="4" fillId="4" borderId="45" xfId="0" applyNumberFormat="1" applyFont="1" applyFill="1" applyBorder="1" applyAlignment="1" applyProtection="1">
      <alignment horizontal="right" vertical="center"/>
      <protection locked="0"/>
    </xf>
    <xf numFmtId="2" fontId="4" fillId="4" borderId="46" xfId="0" applyNumberFormat="1" applyFont="1" applyFill="1" applyBorder="1" applyAlignment="1" applyProtection="1">
      <alignment horizontal="right" vertical="center"/>
      <protection locked="0"/>
    </xf>
    <xf numFmtId="2" fontId="4" fillId="4" borderId="47" xfId="0" applyNumberFormat="1" applyFont="1" applyFill="1" applyBorder="1" applyAlignment="1" applyProtection="1">
      <alignment horizontal="right" vertical="center"/>
      <protection locked="0"/>
    </xf>
    <xf numFmtId="2" fontId="4" fillId="4" borderId="48" xfId="0" applyNumberFormat="1" applyFont="1" applyFill="1" applyBorder="1" applyAlignment="1" applyProtection="1">
      <alignment horizontal="right" vertical="center"/>
      <protection locked="0"/>
    </xf>
    <xf numFmtId="2" fontId="3" fillId="0" borderId="21" xfId="0" applyNumberFormat="1" applyFont="1" applyBorder="1" applyAlignment="1" applyProtection="1">
      <alignment horizontal="right"/>
      <protection locked="0"/>
    </xf>
    <xf numFmtId="2" fontId="4" fillId="4" borderId="24" xfId="0" applyNumberFormat="1" applyFont="1" applyFill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2" fontId="4" fillId="4" borderId="63" xfId="0" applyNumberFormat="1" applyFont="1" applyFill="1" applyBorder="1" applyAlignment="1" applyProtection="1">
      <alignment horizontal="right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0" fillId="0" borderId="21" xfId="0" applyBorder="1" applyProtection="1">
      <protection locked="0"/>
    </xf>
    <xf numFmtId="2" fontId="2" fillId="0" borderId="24" xfId="0" applyNumberFormat="1" applyFont="1" applyBorder="1" applyProtection="1">
      <protection locked="0"/>
    </xf>
    <xf numFmtId="2" fontId="2" fillId="0" borderId="64" xfId="0" applyNumberFormat="1" applyFont="1" applyBorder="1" applyProtection="1">
      <protection locked="0"/>
    </xf>
    <xf numFmtId="2" fontId="2" fillId="0" borderId="65" xfId="0" applyNumberFormat="1" applyFont="1" applyBorder="1" applyProtection="1">
      <protection locked="0"/>
    </xf>
    <xf numFmtId="2" fontId="4" fillId="4" borderId="56" xfId="0" applyNumberFormat="1" applyFont="1" applyFill="1" applyBorder="1" applyAlignment="1" applyProtection="1">
      <alignment vertical="center"/>
      <protection locked="0"/>
    </xf>
    <xf numFmtId="2" fontId="2" fillId="4" borderId="24" xfId="0" applyNumberFormat="1" applyFont="1" applyFill="1" applyBorder="1" applyProtection="1">
      <protection locked="0"/>
    </xf>
    <xf numFmtId="2" fontId="3" fillId="4" borderId="8" xfId="0" applyNumberFormat="1" applyFont="1" applyFill="1" applyBorder="1" applyAlignment="1" applyProtection="1">
      <alignment horizontal="right" vertical="center"/>
      <protection locked="0"/>
    </xf>
    <xf numFmtId="2" fontId="3" fillId="0" borderId="31" xfId="0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" fontId="2" fillId="0" borderId="14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BA8F-184D-4753-8F97-5D6B4084E924}">
  <dimension ref="A2:H10"/>
  <sheetViews>
    <sheetView tabSelected="1" workbookViewId="0" topLeftCell="A1">
      <selection activeCell="I8" sqref="I8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6.28125" style="0" customWidth="1"/>
    <col min="4" max="4" width="20.00390625" style="0" customWidth="1"/>
    <col min="5" max="5" width="7.57421875" style="0" customWidth="1"/>
    <col min="6" max="6" width="14.421875" style="159" customWidth="1"/>
    <col min="7" max="7" width="14.57421875" style="159" customWidth="1"/>
    <col min="8" max="8" width="18.8515625" style="0" customWidth="1"/>
  </cols>
  <sheetData>
    <row r="2" spans="2:3" ht="15.75">
      <c r="B2" s="156" t="s">
        <v>298</v>
      </c>
      <c r="C2" s="155"/>
    </row>
    <row r="3" ht="15.75" thickBot="1"/>
    <row r="4" spans="1:7" ht="26.2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</row>
    <row r="5" spans="1:7" ht="27" thickTop="1">
      <c r="A5" s="8" t="s">
        <v>7</v>
      </c>
      <c r="B5" s="9" t="s">
        <v>8</v>
      </c>
      <c r="C5" s="10" t="s">
        <v>9</v>
      </c>
      <c r="D5" s="11" t="s">
        <v>10</v>
      </c>
      <c r="E5" s="12">
        <v>2</v>
      </c>
      <c r="F5" s="13">
        <v>0</v>
      </c>
      <c r="G5" s="14">
        <f>E5*F5</f>
        <v>0</v>
      </c>
    </row>
    <row r="6" spans="1:7" ht="26.25">
      <c r="A6" s="15" t="s">
        <v>11</v>
      </c>
      <c r="B6" s="16" t="s">
        <v>12</v>
      </c>
      <c r="C6" s="17" t="s">
        <v>9</v>
      </c>
      <c r="D6" s="18" t="s">
        <v>10</v>
      </c>
      <c r="E6" s="19">
        <v>2</v>
      </c>
      <c r="F6" s="20">
        <v>0</v>
      </c>
      <c r="G6" s="21">
        <f aca="true" t="shared" si="0" ref="G6:G9">E6*F6</f>
        <v>0</v>
      </c>
    </row>
    <row r="7" spans="1:7" ht="26.25">
      <c r="A7" s="15" t="s">
        <v>13</v>
      </c>
      <c r="B7" s="22" t="s">
        <v>14</v>
      </c>
      <c r="C7" s="17" t="s">
        <v>9</v>
      </c>
      <c r="D7" s="18" t="s">
        <v>10</v>
      </c>
      <c r="E7" s="19">
        <v>2</v>
      </c>
      <c r="F7" s="20">
        <v>0</v>
      </c>
      <c r="G7" s="21">
        <f t="shared" si="0"/>
        <v>0</v>
      </c>
    </row>
    <row r="8" spans="1:7" ht="26.25">
      <c r="A8" s="15" t="s">
        <v>15</v>
      </c>
      <c r="B8" s="22" t="s">
        <v>16</v>
      </c>
      <c r="C8" s="17" t="s">
        <v>17</v>
      </c>
      <c r="D8" s="18" t="s">
        <v>10</v>
      </c>
      <c r="E8" s="19">
        <v>2</v>
      </c>
      <c r="F8" s="20">
        <v>0</v>
      </c>
      <c r="G8" s="21">
        <f t="shared" si="0"/>
        <v>0</v>
      </c>
    </row>
    <row r="9" spans="1:7" ht="27" thickBot="1">
      <c r="A9" s="15" t="s">
        <v>18</v>
      </c>
      <c r="B9" s="16" t="s">
        <v>19</v>
      </c>
      <c r="C9" s="17" t="s">
        <v>9</v>
      </c>
      <c r="D9" s="18" t="s">
        <v>10</v>
      </c>
      <c r="E9" s="19">
        <v>2</v>
      </c>
      <c r="F9" s="20">
        <v>0</v>
      </c>
      <c r="G9" s="23">
        <f t="shared" si="0"/>
        <v>0</v>
      </c>
    </row>
    <row r="10" spans="1:8" ht="27" thickBot="1">
      <c r="A10" s="24"/>
      <c r="B10" s="25"/>
      <c r="C10" s="26"/>
      <c r="D10" s="27"/>
      <c r="E10" s="28"/>
      <c r="F10" s="29"/>
      <c r="G10" s="30">
        <f>SUM(G5:G9)</f>
        <v>0</v>
      </c>
      <c r="H10" s="31"/>
    </row>
  </sheetData>
  <sheetProtection algorithmName="SHA-512" hashValue="A6pyQBrrnGlYxMdrc9PHdgvqIXXlI1HC42y6Gvb+fffcmtEyycv982IGVjyPGX4O9qVvxHnb3g62L3LKvk/Wew==" saltValue="mUNB4KIs2Y9EghtoYtNkD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G5:G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1DF8-E875-4B3A-98E3-6297A019F7C6}">
  <dimension ref="A2:L20"/>
  <sheetViews>
    <sheetView workbookViewId="0" topLeftCell="A1">
      <selection activeCell="J12" sqref="J12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16.28125" style="0" customWidth="1"/>
    <col min="4" max="4" width="20.00390625" style="0" customWidth="1"/>
    <col min="5" max="5" width="7.57421875" style="0" customWidth="1"/>
    <col min="6" max="6" width="17.00390625" style="159" customWidth="1"/>
    <col min="7" max="7" width="18.00390625" style="159" customWidth="1"/>
    <col min="8" max="8" width="20.00390625" style="0" customWidth="1"/>
    <col min="9" max="9" width="7.28125" style="0" customWidth="1"/>
    <col min="10" max="10" width="16.7109375" style="159" customWidth="1"/>
    <col min="11" max="11" width="16.140625" style="159" customWidth="1"/>
    <col min="12" max="12" width="18.57421875" style="159" customWidth="1"/>
  </cols>
  <sheetData>
    <row r="2" ht="15.75">
      <c r="B2" s="156" t="s">
        <v>297</v>
      </c>
    </row>
    <row r="3" ht="15.75" thickBot="1"/>
    <row r="4" spans="1:11" ht="26.25" thickBot="1">
      <c r="A4" s="32" t="s">
        <v>0</v>
      </c>
      <c r="B4" s="33" t="s">
        <v>1</v>
      </c>
      <c r="C4" s="34" t="s">
        <v>2</v>
      </c>
      <c r="D4" s="35" t="s">
        <v>3</v>
      </c>
      <c r="E4" s="5" t="s">
        <v>4</v>
      </c>
      <c r="F4" s="6" t="s">
        <v>5</v>
      </c>
      <c r="G4" s="7" t="s">
        <v>6</v>
      </c>
      <c r="H4" s="36" t="s">
        <v>3</v>
      </c>
      <c r="I4" s="5" t="s">
        <v>4</v>
      </c>
      <c r="J4" s="6" t="s">
        <v>5</v>
      </c>
      <c r="K4" s="7" t="s">
        <v>6</v>
      </c>
    </row>
    <row r="5" spans="1:11" ht="27" thickTop="1">
      <c r="A5" s="37" t="s">
        <v>7</v>
      </c>
      <c r="B5" s="38" t="s">
        <v>20</v>
      </c>
      <c r="C5" s="39" t="s">
        <v>21</v>
      </c>
      <c r="D5" s="40" t="s">
        <v>10</v>
      </c>
      <c r="E5" s="41"/>
      <c r="F5" s="92"/>
      <c r="G5" s="93"/>
      <c r="H5" s="42" t="s">
        <v>22</v>
      </c>
      <c r="I5" s="12">
        <v>1</v>
      </c>
      <c r="J5" s="13">
        <v>0</v>
      </c>
      <c r="K5" s="96">
        <f>I5*J5</f>
        <v>0</v>
      </c>
    </row>
    <row r="6" spans="1:11" ht="26.25">
      <c r="A6" s="43" t="s">
        <v>11</v>
      </c>
      <c r="B6" s="44" t="s">
        <v>23</v>
      </c>
      <c r="C6" s="45" t="s">
        <v>24</v>
      </c>
      <c r="D6" s="46" t="s">
        <v>10</v>
      </c>
      <c r="E6" s="47"/>
      <c r="F6" s="102"/>
      <c r="G6" s="104"/>
      <c r="H6" s="48" t="s">
        <v>22</v>
      </c>
      <c r="I6" s="19">
        <v>1</v>
      </c>
      <c r="J6" s="20">
        <v>0</v>
      </c>
      <c r="K6" s="99">
        <f>I6*J6</f>
        <v>0</v>
      </c>
    </row>
    <row r="7" spans="1:11" ht="26.25">
      <c r="A7" s="43" t="s">
        <v>13</v>
      </c>
      <c r="B7" s="49" t="s">
        <v>25</v>
      </c>
      <c r="C7" s="45" t="s">
        <v>26</v>
      </c>
      <c r="D7" s="46" t="s">
        <v>10</v>
      </c>
      <c r="E7" s="47"/>
      <c r="F7" s="102"/>
      <c r="G7" s="104"/>
      <c r="H7" s="48" t="s">
        <v>22</v>
      </c>
      <c r="I7" s="19">
        <v>1</v>
      </c>
      <c r="J7" s="20">
        <v>0</v>
      </c>
      <c r="K7" s="99">
        <f aca="true" t="shared" si="0" ref="K7:K12">I7*J7</f>
        <v>0</v>
      </c>
    </row>
    <row r="8" spans="1:11" ht="26.25">
      <c r="A8" s="43" t="s">
        <v>15</v>
      </c>
      <c r="B8" s="50" t="s">
        <v>27</v>
      </c>
      <c r="C8" s="45" t="s">
        <v>28</v>
      </c>
      <c r="D8" s="46" t="s">
        <v>10</v>
      </c>
      <c r="E8" s="47"/>
      <c r="F8" s="102"/>
      <c r="G8" s="104"/>
      <c r="H8" s="48" t="s">
        <v>22</v>
      </c>
      <c r="I8" s="19">
        <v>1</v>
      </c>
      <c r="J8" s="20">
        <v>0</v>
      </c>
      <c r="K8" s="99">
        <f t="shared" si="0"/>
        <v>0</v>
      </c>
    </row>
    <row r="9" spans="1:11" ht="39">
      <c r="A9" s="43" t="s">
        <v>18</v>
      </c>
      <c r="B9" s="51" t="s">
        <v>29</v>
      </c>
      <c r="C9" s="45" t="s">
        <v>30</v>
      </c>
      <c r="D9" s="46" t="s">
        <v>10</v>
      </c>
      <c r="E9" s="19">
        <v>1</v>
      </c>
      <c r="F9" s="20">
        <v>0</v>
      </c>
      <c r="G9" s="99">
        <f>E9*F9</f>
        <v>0</v>
      </c>
      <c r="H9" s="48" t="s">
        <v>22</v>
      </c>
      <c r="I9" s="19">
        <v>1</v>
      </c>
      <c r="J9" s="20">
        <v>0</v>
      </c>
      <c r="K9" s="99">
        <f t="shared" si="0"/>
        <v>0</v>
      </c>
    </row>
    <row r="10" spans="1:11" ht="39">
      <c r="A10" s="43" t="s">
        <v>31</v>
      </c>
      <c r="B10" s="44" t="s">
        <v>32</v>
      </c>
      <c r="C10" s="45" t="s">
        <v>26</v>
      </c>
      <c r="D10" s="46" t="s">
        <v>10</v>
      </c>
      <c r="E10" s="19">
        <v>1</v>
      </c>
      <c r="F10" s="20">
        <v>0</v>
      </c>
      <c r="G10" s="99">
        <f aca="true" t="shared" si="1" ref="G10:G19">E10*F10</f>
        <v>0</v>
      </c>
      <c r="H10" s="48" t="s">
        <v>22</v>
      </c>
      <c r="I10" s="19">
        <v>1</v>
      </c>
      <c r="J10" s="20">
        <v>0</v>
      </c>
      <c r="K10" s="99">
        <f t="shared" si="0"/>
        <v>0</v>
      </c>
    </row>
    <row r="11" spans="1:11" ht="39">
      <c r="A11" s="43" t="s">
        <v>33</v>
      </c>
      <c r="B11" s="44" t="s">
        <v>34</v>
      </c>
      <c r="C11" s="45" t="s">
        <v>26</v>
      </c>
      <c r="D11" s="46" t="s">
        <v>10</v>
      </c>
      <c r="E11" s="19">
        <v>1</v>
      </c>
      <c r="F11" s="20">
        <v>0</v>
      </c>
      <c r="G11" s="99">
        <f t="shared" si="1"/>
        <v>0</v>
      </c>
      <c r="H11" s="48" t="s">
        <v>22</v>
      </c>
      <c r="I11" s="19">
        <v>1</v>
      </c>
      <c r="J11" s="20">
        <v>0</v>
      </c>
      <c r="K11" s="99">
        <f t="shared" si="0"/>
        <v>0</v>
      </c>
    </row>
    <row r="12" spans="1:11" ht="39">
      <c r="A12" s="43" t="s">
        <v>35</v>
      </c>
      <c r="B12" s="44" t="s">
        <v>36</v>
      </c>
      <c r="C12" s="45" t="s">
        <v>37</v>
      </c>
      <c r="D12" s="46" t="s">
        <v>10</v>
      </c>
      <c r="E12" s="19">
        <v>1</v>
      </c>
      <c r="F12" s="20">
        <v>0</v>
      </c>
      <c r="G12" s="99">
        <f t="shared" si="1"/>
        <v>0</v>
      </c>
      <c r="H12" s="48" t="s">
        <v>22</v>
      </c>
      <c r="I12" s="19">
        <v>1</v>
      </c>
      <c r="J12" s="20">
        <v>0</v>
      </c>
      <c r="K12" s="99">
        <f t="shared" si="0"/>
        <v>0</v>
      </c>
    </row>
    <row r="13" spans="1:11" ht="39">
      <c r="A13" s="43" t="s">
        <v>38</v>
      </c>
      <c r="B13" s="44" t="s">
        <v>39</v>
      </c>
      <c r="C13" s="45" t="s">
        <v>30</v>
      </c>
      <c r="D13" s="46" t="s">
        <v>10</v>
      </c>
      <c r="E13" s="19">
        <v>1</v>
      </c>
      <c r="F13" s="20">
        <v>0</v>
      </c>
      <c r="G13" s="99">
        <f t="shared" si="1"/>
        <v>0</v>
      </c>
      <c r="H13" s="48" t="s">
        <v>22</v>
      </c>
      <c r="I13" s="47"/>
      <c r="J13" s="102"/>
      <c r="K13" s="103"/>
    </row>
    <row r="14" spans="1:11" ht="39">
      <c r="A14" s="52" t="s">
        <v>40</v>
      </c>
      <c r="B14" s="44" t="s">
        <v>41</v>
      </c>
      <c r="C14" s="45" t="s">
        <v>30</v>
      </c>
      <c r="D14" s="46" t="s">
        <v>10</v>
      </c>
      <c r="E14" s="19">
        <v>1</v>
      </c>
      <c r="F14" s="20">
        <v>0</v>
      </c>
      <c r="G14" s="99">
        <f t="shared" si="1"/>
        <v>0</v>
      </c>
      <c r="H14" s="48" t="s">
        <v>22</v>
      </c>
      <c r="I14" s="47"/>
      <c r="J14" s="102"/>
      <c r="K14" s="104"/>
    </row>
    <row r="15" spans="1:11" ht="38.25" customHeight="1">
      <c r="A15" s="53" t="s">
        <v>42</v>
      </c>
      <c r="B15" s="44" t="s">
        <v>43</v>
      </c>
      <c r="C15" s="45" t="s">
        <v>30</v>
      </c>
      <c r="D15" s="46" t="s">
        <v>10</v>
      </c>
      <c r="E15" s="19">
        <v>1</v>
      </c>
      <c r="F15" s="20">
        <v>0</v>
      </c>
      <c r="G15" s="99">
        <f t="shared" si="1"/>
        <v>0</v>
      </c>
      <c r="H15" s="48" t="s">
        <v>22</v>
      </c>
      <c r="I15" s="47"/>
      <c r="J15" s="102"/>
      <c r="K15" s="104"/>
    </row>
    <row r="16" spans="1:11" ht="38.25" customHeight="1">
      <c r="A16" s="53" t="s">
        <v>44</v>
      </c>
      <c r="B16" s="44" t="s">
        <v>45</v>
      </c>
      <c r="C16" s="45" t="s">
        <v>26</v>
      </c>
      <c r="D16" s="46" t="s">
        <v>10</v>
      </c>
      <c r="E16" s="19">
        <v>1</v>
      </c>
      <c r="F16" s="20">
        <v>0</v>
      </c>
      <c r="G16" s="99">
        <f t="shared" si="1"/>
        <v>0</v>
      </c>
      <c r="H16" s="48" t="s">
        <v>22</v>
      </c>
      <c r="I16" s="47"/>
      <c r="J16" s="102"/>
      <c r="K16" s="104"/>
    </row>
    <row r="17" spans="1:11" ht="38.25" customHeight="1">
      <c r="A17" s="53" t="s">
        <v>46</v>
      </c>
      <c r="B17" s="44" t="s">
        <v>47</v>
      </c>
      <c r="C17" s="45" t="s">
        <v>30</v>
      </c>
      <c r="D17" s="46" t="s">
        <v>10</v>
      </c>
      <c r="E17" s="19">
        <v>1</v>
      </c>
      <c r="F17" s="20">
        <v>0</v>
      </c>
      <c r="G17" s="99">
        <f t="shared" si="1"/>
        <v>0</v>
      </c>
      <c r="H17" s="48" t="s">
        <v>22</v>
      </c>
      <c r="I17" s="47"/>
      <c r="J17" s="102"/>
      <c r="K17" s="104"/>
    </row>
    <row r="18" spans="1:11" ht="30" customHeight="1">
      <c r="A18" s="53" t="s">
        <v>48</v>
      </c>
      <c r="B18" s="44" t="s">
        <v>49</v>
      </c>
      <c r="C18" s="45" t="s">
        <v>50</v>
      </c>
      <c r="D18" s="46" t="s">
        <v>10</v>
      </c>
      <c r="E18" s="19">
        <v>2</v>
      </c>
      <c r="F18" s="20">
        <v>0</v>
      </c>
      <c r="G18" s="99">
        <f t="shared" si="1"/>
        <v>0</v>
      </c>
      <c r="H18" s="48" t="s">
        <v>22</v>
      </c>
      <c r="I18" s="47"/>
      <c r="J18" s="102"/>
      <c r="K18" s="104"/>
    </row>
    <row r="19" spans="1:11" ht="39.75" thickBot="1">
      <c r="A19" s="54" t="s">
        <v>51</v>
      </c>
      <c r="B19" s="55" t="s">
        <v>52</v>
      </c>
      <c r="C19" s="56" t="s">
        <v>53</v>
      </c>
      <c r="D19" s="57" t="s">
        <v>54</v>
      </c>
      <c r="E19" s="58">
        <v>1</v>
      </c>
      <c r="F19" s="160">
        <v>0</v>
      </c>
      <c r="G19" s="99">
        <f t="shared" si="1"/>
        <v>0</v>
      </c>
      <c r="H19" s="48" t="s">
        <v>22</v>
      </c>
      <c r="I19" s="59"/>
      <c r="J19" s="161"/>
      <c r="K19" s="162"/>
    </row>
    <row r="20" spans="1:12" ht="27" thickBot="1">
      <c r="A20" s="60"/>
      <c r="B20" s="61"/>
      <c r="C20" s="62"/>
      <c r="D20" s="63"/>
      <c r="E20" s="28"/>
      <c r="F20" s="29"/>
      <c r="G20" s="30">
        <f>SUM(G9:G19)</f>
        <v>0</v>
      </c>
      <c r="H20" s="64"/>
      <c r="I20" s="65"/>
      <c r="J20" s="163"/>
      <c r="K20" s="30">
        <f>K5+K6+K7+K8+K9+K10+K11+K12</f>
        <v>0</v>
      </c>
      <c r="L20" s="164">
        <f>G20+K20</f>
        <v>0</v>
      </c>
    </row>
  </sheetData>
  <sheetProtection algorithmName="SHA-512" hashValue="9ljaPOb661Lz3zQNLfQRFWr7VeqvycIpKdHFgcvEkSTv+G/OJQiDs32EFRqyvUK98T3U41rPtYv03Ax+6a9Zew==" saltValue="79T7bhSRXBy39K8PvU0JCQ==" spinCount="100000" sheet="1" objects="1" scenarios="1"/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99D8-6BDA-4352-82FB-B732F76E449F}">
  <dimension ref="A2:L68"/>
  <sheetViews>
    <sheetView workbookViewId="0" topLeftCell="A1">
      <selection activeCell="J6" sqref="J6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6.28125" style="0" customWidth="1"/>
    <col min="4" max="4" width="20.00390625" style="0" customWidth="1"/>
    <col min="5" max="5" width="7.57421875" style="0" customWidth="1"/>
    <col min="6" max="7" width="15.57421875" style="159" customWidth="1"/>
    <col min="8" max="8" width="20.00390625" style="0" customWidth="1"/>
    <col min="9" max="9" width="7.28125" style="159" customWidth="1"/>
    <col min="10" max="10" width="15.421875" style="159" customWidth="1"/>
    <col min="11" max="11" width="16.140625" style="159" customWidth="1"/>
    <col min="12" max="12" width="17.421875" style="159" customWidth="1"/>
  </cols>
  <sheetData>
    <row r="2" ht="15.75">
      <c r="B2" s="156" t="s">
        <v>299</v>
      </c>
    </row>
    <row r="3" ht="15.75" thickBot="1"/>
    <row r="4" spans="1:11" ht="26.25" thickBot="1">
      <c r="A4" s="1" t="s">
        <v>0</v>
      </c>
      <c r="B4" s="66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  <c r="H4" s="36" t="s">
        <v>3</v>
      </c>
      <c r="I4" s="6" t="s">
        <v>4</v>
      </c>
      <c r="J4" s="6" t="s">
        <v>5</v>
      </c>
      <c r="K4" s="7" t="s">
        <v>6</v>
      </c>
    </row>
    <row r="5" spans="1:11" ht="26.25" thickTop="1">
      <c r="A5" s="67">
        <v>1</v>
      </c>
      <c r="B5" s="68" t="s">
        <v>55</v>
      </c>
      <c r="C5" s="10" t="s">
        <v>56</v>
      </c>
      <c r="D5" s="11" t="s">
        <v>57</v>
      </c>
      <c r="E5" s="12">
        <v>2</v>
      </c>
      <c r="F5" s="13">
        <v>0</v>
      </c>
      <c r="G5" s="165">
        <f>F5*E5</f>
        <v>0</v>
      </c>
      <c r="H5" s="42" t="s">
        <v>58</v>
      </c>
      <c r="I5" s="95">
        <v>1</v>
      </c>
      <c r="J5" s="13">
        <v>0</v>
      </c>
      <c r="K5" s="165">
        <f>I5*J5</f>
        <v>0</v>
      </c>
    </row>
    <row r="6" spans="1:11" ht="25.5">
      <c r="A6" s="69">
        <v>2</v>
      </c>
      <c r="B6" s="70" t="s">
        <v>59</v>
      </c>
      <c r="C6" s="17" t="s">
        <v>60</v>
      </c>
      <c r="D6" s="18" t="s">
        <v>57</v>
      </c>
      <c r="E6" s="19">
        <v>2</v>
      </c>
      <c r="F6" s="20">
        <v>0</v>
      </c>
      <c r="G6" s="166">
        <f>E6*F6</f>
        <v>0</v>
      </c>
      <c r="H6" s="71" t="s">
        <v>58</v>
      </c>
      <c r="I6" s="101"/>
      <c r="J6" s="102"/>
      <c r="K6" s="167"/>
    </row>
    <row r="7" spans="1:11" ht="25.5">
      <c r="A7" s="69">
        <v>3</v>
      </c>
      <c r="B7" s="72" t="s">
        <v>61</v>
      </c>
      <c r="C7" s="17" t="s">
        <v>62</v>
      </c>
      <c r="D7" s="18" t="s">
        <v>57</v>
      </c>
      <c r="E7" s="19">
        <v>2</v>
      </c>
      <c r="F7" s="20">
        <v>0</v>
      </c>
      <c r="G7" s="166">
        <f aca="true" t="shared" si="0" ref="G7:G17">E7*F7</f>
        <v>0</v>
      </c>
      <c r="H7" s="71" t="s">
        <v>58</v>
      </c>
      <c r="I7" s="101"/>
      <c r="J7" s="102"/>
      <c r="K7" s="168"/>
    </row>
    <row r="8" spans="1:11" ht="25.5">
      <c r="A8" s="69">
        <v>4</v>
      </c>
      <c r="B8" s="72" t="s">
        <v>63</v>
      </c>
      <c r="C8" s="17" t="s">
        <v>64</v>
      </c>
      <c r="D8" s="18" t="s">
        <v>57</v>
      </c>
      <c r="E8" s="19">
        <v>1</v>
      </c>
      <c r="F8" s="20">
        <v>0</v>
      </c>
      <c r="G8" s="166">
        <f t="shared" si="0"/>
        <v>0</v>
      </c>
      <c r="H8" s="71" t="s">
        <v>58</v>
      </c>
      <c r="I8" s="101"/>
      <c r="J8" s="102"/>
      <c r="K8" s="168"/>
    </row>
    <row r="9" spans="1:11" ht="25.5">
      <c r="A9" s="69">
        <v>5</v>
      </c>
      <c r="B9" s="72" t="s">
        <v>65</v>
      </c>
      <c r="C9" s="17" t="s">
        <v>66</v>
      </c>
      <c r="D9" s="18" t="s">
        <v>57</v>
      </c>
      <c r="E9" s="19">
        <v>1</v>
      </c>
      <c r="F9" s="20">
        <v>0</v>
      </c>
      <c r="G9" s="166">
        <f t="shared" si="0"/>
        <v>0</v>
      </c>
      <c r="H9" s="71" t="s">
        <v>58</v>
      </c>
      <c r="I9" s="101"/>
      <c r="J9" s="102"/>
      <c r="K9" s="168"/>
    </row>
    <row r="10" spans="1:11" ht="25.5">
      <c r="A10" s="69">
        <v>6</v>
      </c>
      <c r="B10" s="72" t="s">
        <v>67</v>
      </c>
      <c r="C10" s="17" t="s">
        <v>64</v>
      </c>
      <c r="D10" s="18" t="s">
        <v>57</v>
      </c>
      <c r="E10" s="73">
        <v>1</v>
      </c>
      <c r="F10" s="20">
        <v>0</v>
      </c>
      <c r="G10" s="166">
        <f t="shared" si="0"/>
        <v>0</v>
      </c>
      <c r="H10" s="71" t="s">
        <v>58</v>
      </c>
      <c r="I10" s="171"/>
      <c r="J10" s="102"/>
      <c r="K10" s="168"/>
    </row>
    <row r="11" spans="1:11" ht="25.5">
      <c r="A11" s="69">
        <v>7</v>
      </c>
      <c r="B11" s="70" t="s">
        <v>68</v>
      </c>
      <c r="C11" s="17" t="s">
        <v>69</v>
      </c>
      <c r="D11" s="18" t="s">
        <v>57</v>
      </c>
      <c r="E11" s="73">
        <v>1</v>
      </c>
      <c r="F11" s="20">
        <v>0</v>
      </c>
      <c r="G11" s="166">
        <f t="shared" si="0"/>
        <v>0</v>
      </c>
      <c r="H11" s="71" t="s">
        <v>58</v>
      </c>
      <c r="I11" s="171"/>
      <c r="J11" s="102"/>
      <c r="K11" s="168"/>
    </row>
    <row r="12" spans="1:11" ht="25.5">
      <c r="A12" s="69">
        <v>8</v>
      </c>
      <c r="B12" s="70" t="s">
        <v>70</v>
      </c>
      <c r="C12" s="17" t="s">
        <v>56</v>
      </c>
      <c r="D12" s="18" t="s">
        <v>57</v>
      </c>
      <c r="E12" s="19">
        <v>1</v>
      </c>
      <c r="F12" s="20">
        <v>0</v>
      </c>
      <c r="G12" s="166">
        <f t="shared" si="0"/>
        <v>0</v>
      </c>
      <c r="H12" s="71" t="s">
        <v>58</v>
      </c>
      <c r="I12" s="101"/>
      <c r="J12" s="102"/>
      <c r="K12" s="168"/>
    </row>
    <row r="13" spans="1:11" ht="25.5">
      <c r="A13" s="69">
        <v>9</v>
      </c>
      <c r="B13" s="75" t="s">
        <v>71</v>
      </c>
      <c r="C13" s="17" t="s">
        <v>72</v>
      </c>
      <c r="D13" s="18" t="s">
        <v>57</v>
      </c>
      <c r="E13" s="73">
        <v>1</v>
      </c>
      <c r="F13" s="20">
        <v>0</v>
      </c>
      <c r="G13" s="166">
        <f t="shared" si="0"/>
        <v>0</v>
      </c>
      <c r="H13" s="71" t="s">
        <v>58</v>
      </c>
      <c r="I13" s="172">
        <v>1</v>
      </c>
      <c r="J13" s="20">
        <v>0</v>
      </c>
      <c r="K13" s="166">
        <f>I13*J13</f>
        <v>0</v>
      </c>
    </row>
    <row r="14" spans="1:11" ht="25.5">
      <c r="A14" s="69">
        <v>10</v>
      </c>
      <c r="B14" s="75" t="s">
        <v>73</v>
      </c>
      <c r="C14" s="17" t="s">
        <v>74</v>
      </c>
      <c r="D14" s="18" t="s">
        <v>57</v>
      </c>
      <c r="E14" s="73">
        <v>1</v>
      </c>
      <c r="F14" s="20">
        <v>0</v>
      </c>
      <c r="G14" s="166">
        <f t="shared" si="0"/>
        <v>0</v>
      </c>
      <c r="H14" s="71" t="s">
        <v>58</v>
      </c>
      <c r="I14" s="172">
        <v>1</v>
      </c>
      <c r="J14" s="20">
        <v>0</v>
      </c>
      <c r="K14" s="166">
        <f aca="true" t="shared" si="1" ref="K14:K28">I14*J14</f>
        <v>0</v>
      </c>
    </row>
    <row r="15" spans="1:11" ht="25.5">
      <c r="A15" s="69">
        <v>11</v>
      </c>
      <c r="B15" s="75" t="s">
        <v>75</v>
      </c>
      <c r="C15" s="17" t="s">
        <v>72</v>
      </c>
      <c r="D15" s="18" t="s">
        <v>57</v>
      </c>
      <c r="E15" s="73">
        <v>1</v>
      </c>
      <c r="F15" s="20">
        <v>0</v>
      </c>
      <c r="G15" s="166">
        <f t="shared" si="0"/>
        <v>0</v>
      </c>
      <c r="H15" s="71" t="s">
        <v>58</v>
      </c>
      <c r="I15" s="172">
        <v>1</v>
      </c>
      <c r="J15" s="20">
        <v>0</v>
      </c>
      <c r="K15" s="166">
        <f t="shared" si="1"/>
        <v>0</v>
      </c>
    </row>
    <row r="16" spans="1:11" ht="25.5">
      <c r="A16" s="69">
        <v>12</v>
      </c>
      <c r="B16" s="75" t="s">
        <v>76</v>
      </c>
      <c r="C16" s="17" t="s">
        <v>72</v>
      </c>
      <c r="D16" s="18" t="s">
        <v>57</v>
      </c>
      <c r="E16" s="73">
        <v>1</v>
      </c>
      <c r="F16" s="20">
        <v>0</v>
      </c>
      <c r="G16" s="166">
        <f t="shared" si="0"/>
        <v>0</v>
      </c>
      <c r="H16" s="71" t="s">
        <v>58</v>
      </c>
      <c r="I16" s="172">
        <v>1</v>
      </c>
      <c r="J16" s="20">
        <v>0</v>
      </c>
      <c r="K16" s="166">
        <f t="shared" si="1"/>
        <v>0</v>
      </c>
    </row>
    <row r="17" spans="1:11" ht="25.5">
      <c r="A17" s="69">
        <v>13</v>
      </c>
      <c r="B17" s="75" t="s">
        <v>77</v>
      </c>
      <c r="C17" s="17" t="s">
        <v>72</v>
      </c>
      <c r="D17" s="18" t="s">
        <v>57</v>
      </c>
      <c r="E17" s="73">
        <v>1</v>
      </c>
      <c r="F17" s="20">
        <v>0</v>
      </c>
      <c r="G17" s="166">
        <f t="shared" si="0"/>
        <v>0</v>
      </c>
      <c r="H17" s="71" t="s">
        <v>58</v>
      </c>
      <c r="I17" s="172">
        <v>1</v>
      </c>
      <c r="J17" s="20">
        <v>0</v>
      </c>
      <c r="K17" s="166">
        <f t="shared" si="1"/>
        <v>0</v>
      </c>
    </row>
    <row r="18" spans="1:11" ht="25.5">
      <c r="A18" s="69">
        <v>14</v>
      </c>
      <c r="B18" s="72" t="s">
        <v>78</v>
      </c>
      <c r="C18" s="17" t="s">
        <v>79</v>
      </c>
      <c r="D18" s="18" t="s">
        <v>57</v>
      </c>
      <c r="E18" s="47"/>
      <c r="F18" s="102"/>
      <c r="G18" s="167"/>
      <c r="H18" s="71" t="s">
        <v>58</v>
      </c>
      <c r="I18" s="98">
        <v>2</v>
      </c>
      <c r="J18" s="20">
        <v>0</v>
      </c>
      <c r="K18" s="166">
        <f t="shared" si="1"/>
        <v>0</v>
      </c>
    </row>
    <row r="19" spans="1:11" ht="25.5">
      <c r="A19" s="69">
        <v>15</v>
      </c>
      <c r="B19" s="75" t="s">
        <v>80</v>
      </c>
      <c r="C19" s="17" t="s">
        <v>81</v>
      </c>
      <c r="D19" s="18" t="s">
        <v>57</v>
      </c>
      <c r="E19" s="47"/>
      <c r="F19" s="102"/>
      <c r="G19" s="168"/>
      <c r="H19" s="71" t="s">
        <v>58</v>
      </c>
      <c r="I19" s="98">
        <v>1</v>
      </c>
      <c r="J19" s="20">
        <v>0</v>
      </c>
      <c r="K19" s="166">
        <f t="shared" si="1"/>
        <v>0</v>
      </c>
    </row>
    <row r="20" spans="1:11" ht="25.5">
      <c r="A20" s="69">
        <v>16</v>
      </c>
      <c r="B20" s="75" t="s">
        <v>82</v>
      </c>
      <c r="C20" s="17" t="s">
        <v>83</v>
      </c>
      <c r="D20" s="18" t="s">
        <v>57</v>
      </c>
      <c r="E20" s="74"/>
      <c r="F20" s="102"/>
      <c r="G20" s="168"/>
      <c r="H20" s="71" t="s">
        <v>58</v>
      </c>
      <c r="I20" s="172">
        <v>1</v>
      </c>
      <c r="J20" s="20">
        <v>0</v>
      </c>
      <c r="K20" s="166">
        <f t="shared" si="1"/>
        <v>0</v>
      </c>
    </row>
    <row r="21" spans="1:11" ht="25.5">
      <c r="A21" s="69">
        <v>17</v>
      </c>
      <c r="B21" s="72" t="s">
        <v>84</v>
      </c>
      <c r="C21" s="17" t="s">
        <v>85</v>
      </c>
      <c r="D21" s="18" t="s">
        <v>57</v>
      </c>
      <c r="E21" s="47"/>
      <c r="F21" s="102"/>
      <c r="G21" s="168"/>
      <c r="H21" s="71" t="s">
        <v>58</v>
      </c>
      <c r="I21" s="172">
        <v>1</v>
      </c>
      <c r="J21" s="20">
        <v>0</v>
      </c>
      <c r="K21" s="166">
        <f t="shared" si="1"/>
        <v>0</v>
      </c>
    </row>
    <row r="22" spans="1:11" ht="25.5">
      <c r="A22" s="69">
        <v>18</v>
      </c>
      <c r="B22" s="72" t="s">
        <v>86</v>
      </c>
      <c r="C22" s="17" t="s">
        <v>85</v>
      </c>
      <c r="D22" s="18" t="s">
        <v>57</v>
      </c>
      <c r="E22" s="47"/>
      <c r="F22" s="102"/>
      <c r="G22" s="168"/>
      <c r="H22" s="71" t="s">
        <v>58</v>
      </c>
      <c r="I22" s="172">
        <v>1</v>
      </c>
      <c r="J22" s="20">
        <v>0</v>
      </c>
      <c r="K22" s="166">
        <f t="shared" si="1"/>
        <v>0</v>
      </c>
    </row>
    <row r="23" spans="1:11" ht="25.5">
      <c r="A23" s="69">
        <v>19</v>
      </c>
      <c r="B23" s="72" t="s">
        <v>87</v>
      </c>
      <c r="C23" s="17" t="s">
        <v>85</v>
      </c>
      <c r="D23" s="18" t="s">
        <v>57</v>
      </c>
      <c r="E23" s="47"/>
      <c r="F23" s="102"/>
      <c r="G23" s="168"/>
      <c r="H23" s="71" t="s">
        <v>58</v>
      </c>
      <c r="I23" s="172">
        <v>1</v>
      </c>
      <c r="J23" s="20">
        <v>0</v>
      </c>
      <c r="K23" s="166">
        <f t="shared" si="1"/>
        <v>0</v>
      </c>
    </row>
    <row r="24" spans="1:11" ht="25.5">
      <c r="A24" s="69">
        <v>20</v>
      </c>
      <c r="B24" s="72" t="s">
        <v>88</v>
      </c>
      <c r="C24" s="17" t="s">
        <v>89</v>
      </c>
      <c r="D24" s="18" t="s">
        <v>57</v>
      </c>
      <c r="E24" s="47"/>
      <c r="F24" s="102"/>
      <c r="G24" s="168"/>
      <c r="H24" s="71" t="s">
        <v>58</v>
      </c>
      <c r="I24" s="98">
        <v>5</v>
      </c>
      <c r="J24" s="20">
        <v>0</v>
      </c>
      <c r="K24" s="166">
        <f t="shared" si="1"/>
        <v>0</v>
      </c>
    </row>
    <row r="25" spans="1:11" ht="25.5">
      <c r="A25" s="69">
        <v>21</v>
      </c>
      <c r="B25" s="72" t="s">
        <v>90</v>
      </c>
      <c r="C25" s="17" t="s">
        <v>81</v>
      </c>
      <c r="D25" s="18" t="s">
        <v>57</v>
      </c>
      <c r="E25" s="47"/>
      <c r="F25" s="102"/>
      <c r="G25" s="168"/>
      <c r="H25" s="71" t="s">
        <v>58</v>
      </c>
      <c r="I25" s="98">
        <v>15</v>
      </c>
      <c r="J25" s="20">
        <v>0</v>
      </c>
      <c r="K25" s="166">
        <f t="shared" si="1"/>
        <v>0</v>
      </c>
    </row>
    <row r="26" spans="1:11" ht="25.5">
      <c r="A26" s="69">
        <v>22</v>
      </c>
      <c r="B26" s="72" t="s">
        <v>91</v>
      </c>
      <c r="C26" s="17" t="s">
        <v>92</v>
      </c>
      <c r="D26" s="18" t="s">
        <v>57</v>
      </c>
      <c r="E26" s="47"/>
      <c r="F26" s="102"/>
      <c r="G26" s="168"/>
      <c r="H26" s="71" t="s">
        <v>58</v>
      </c>
      <c r="I26" s="98">
        <v>1</v>
      </c>
      <c r="J26" s="20">
        <v>0</v>
      </c>
      <c r="K26" s="166">
        <f t="shared" si="1"/>
        <v>0</v>
      </c>
    </row>
    <row r="27" spans="1:11" ht="25.5">
      <c r="A27" s="69">
        <v>23</v>
      </c>
      <c r="B27" s="75" t="s">
        <v>93</v>
      </c>
      <c r="C27" s="17" t="s">
        <v>94</v>
      </c>
      <c r="D27" s="18" t="s">
        <v>57</v>
      </c>
      <c r="E27" s="74"/>
      <c r="F27" s="102"/>
      <c r="G27" s="168"/>
      <c r="H27" s="71" t="s">
        <v>58</v>
      </c>
      <c r="I27" s="172">
        <v>1</v>
      </c>
      <c r="J27" s="20">
        <v>0</v>
      </c>
      <c r="K27" s="166">
        <f t="shared" si="1"/>
        <v>0</v>
      </c>
    </row>
    <row r="28" spans="1:11" ht="25.5">
      <c r="A28" s="69">
        <v>24</v>
      </c>
      <c r="B28" s="72" t="s">
        <v>95</v>
      </c>
      <c r="C28" s="17" t="s">
        <v>96</v>
      </c>
      <c r="D28" s="18" t="s">
        <v>57</v>
      </c>
      <c r="E28" s="47"/>
      <c r="F28" s="102"/>
      <c r="G28" s="168"/>
      <c r="H28" s="71" t="s">
        <v>58</v>
      </c>
      <c r="I28" s="98">
        <v>4</v>
      </c>
      <c r="J28" s="20">
        <v>0</v>
      </c>
      <c r="K28" s="166">
        <f t="shared" si="1"/>
        <v>0</v>
      </c>
    </row>
    <row r="29" spans="1:11" ht="25.5">
      <c r="A29" s="69">
        <v>25</v>
      </c>
      <c r="B29" s="75" t="s">
        <v>97</v>
      </c>
      <c r="C29" s="17" t="s">
        <v>98</v>
      </c>
      <c r="D29" s="18" t="s">
        <v>57</v>
      </c>
      <c r="E29" s="73">
        <v>2</v>
      </c>
      <c r="F29" s="20">
        <v>0</v>
      </c>
      <c r="G29" s="166">
        <f>E29*F29</f>
        <v>0</v>
      </c>
      <c r="H29" s="71" t="s">
        <v>58</v>
      </c>
      <c r="I29" s="171"/>
      <c r="J29" s="102"/>
      <c r="K29" s="167"/>
    </row>
    <row r="30" spans="1:11" ht="25.5">
      <c r="A30" s="69">
        <v>26</v>
      </c>
      <c r="B30" s="75" t="s">
        <v>99</v>
      </c>
      <c r="C30" s="17" t="s">
        <v>100</v>
      </c>
      <c r="D30" s="18" t="s">
        <v>57</v>
      </c>
      <c r="E30" s="73">
        <v>1</v>
      </c>
      <c r="F30" s="20">
        <v>0</v>
      </c>
      <c r="G30" s="166">
        <f aca="true" t="shared" si="2" ref="G30:G67">E30*F30</f>
        <v>0</v>
      </c>
      <c r="H30" s="71" t="s">
        <v>58</v>
      </c>
      <c r="I30" s="171"/>
      <c r="J30" s="102"/>
      <c r="K30" s="167"/>
    </row>
    <row r="31" spans="1:11" ht="25.5">
      <c r="A31" s="69">
        <v>27</v>
      </c>
      <c r="B31" s="75" t="s">
        <v>101</v>
      </c>
      <c r="C31" s="17" t="s">
        <v>102</v>
      </c>
      <c r="D31" s="18" t="s">
        <v>57</v>
      </c>
      <c r="E31" s="73">
        <v>1</v>
      </c>
      <c r="F31" s="20">
        <v>0</v>
      </c>
      <c r="G31" s="166">
        <f t="shared" si="2"/>
        <v>0</v>
      </c>
      <c r="H31" s="71" t="s">
        <v>58</v>
      </c>
      <c r="I31" s="171"/>
      <c r="J31" s="102"/>
      <c r="K31" s="167"/>
    </row>
    <row r="32" spans="1:11" ht="25.5">
      <c r="A32" s="69">
        <v>28</v>
      </c>
      <c r="B32" s="75" t="s">
        <v>103</v>
      </c>
      <c r="C32" s="17" t="s">
        <v>102</v>
      </c>
      <c r="D32" s="18" t="s">
        <v>57</v>
      </c>
      <c r="E32" s="73">
        <v>1</v>
      </c>
      <c r="F32" s="20">
        <v>0</v>
      </c>
      <c r="G32" s="166">
        <f t="shared" si="2"/>
        <v>0</v>
      </c>
      <c r="H32" s="71" t="s">
        <v>58</v>
      </c>
      <c r="I32" s="171"/>
      <c r="J32" s="102"/>
      <c r="K32" s="167"/>
    </row>
    <row r="33" spans="1:11" ht="25.5">
      <c r="A33" s="69">
        <v>29</v>
      </c>
      <c r="B33" s="72" t="s">
        <v>104</v>
      </c>
      <c r="C33" s="17" t="s">
        <v>98</v>
      </c>
      <c r="D33" s="18" t="s">
        <v>57</v>
      </c>
      <c r="E33" s="19">
        <v>2</v>
      </c>
      <c r="F33" s="20">
        <v>0</v>
      </c>
      <c r="G33" s="166">
        <f t="shared" si="2"/>
        <v>0</v>
      </c>
      <c r="H33" s="71" t="s">
        <v>58</v>
      </c>
      <c r="I33" s="101"/>
      <c r="J33" s="102"/>
      <c r="K33" s="167"/>
    </row>
    <row r="34" spans="1:11" ht="25.5">
      <c r="A34" s="69">
        <v>30</v>
      </c>
      <c r="B34" s="75" t="s">
        <v>105</v>
      </c>
      <c r="C34" s="17" t="s">
        <v>106</v>
      </c>
      <c r="D34" s="18" t="s">
        <v>57</v>
      </c>
      <c r="E34" s="19">
        <v>2</v>
      </c>
      <c r="F34" s="20">
        <v>0</v>
      </c>
      <c r="G34" s="166">
        <f t="shared" si="2"/>
        <v>0</v>
      </c>
      <c r="H34" s="71" t="s">
        <v>58</v>
      </c>
      <c r="I34" s="101"/>
      <c r="J34" s="102"/>
      <c r="K34" s="167"/>
    </row>
    <row r="35" spans="1:11" ht="25.5">
      <c r="A35" s="69">
        <v>31</v>
      </c>
      <c r="B35" s="75" t="s">
        <v>107</v>
      </c>
      <c r="C35" s="17" t="s">
        <v>108</v>
      </c>
      <c r="D35" s="18" t="s">
        <v>57</v>
      </c>
      <c r="E35" s="19">
        <v>1</v>
      </c>
      <c r="F35" s="20">
        <v>0</v>
      </c>
      <c r="G35" s="166">
        <f t="shared" si="2"/>
        <v>0</v>
      </c>
      <c r="H35" s="71" t="s">
        <v>58</v>
      </c>
      <c r="I35" s="101"/>
      <c r="J35" s="102"/>
      <c r="K35" s="167"/>
    </row>
    <row r="36" spans="1:11" ht="25.5">
      <c r="A36" s="69">
        <v>32</v>
      </c>
      <c r="B36" s="75" t="s">
        <v>109</v>
      </c>
      <c r="C36" s="17" t="s">
        <v>108</v>
      </c>
      <c r="D36" s="18" t="s">
        <v>57</v>
      </c>
      <c r="E36" s="19">
        <v>1</v>
      </c>
      <c r="F36" s="20">
        <v>0</v>
      </c>
      <c r="G36" s="166">
        <f t="shared" si="2"/>
        <v>0</v>
      </c>
      <c r="H36" s="71" t="s">
        <v>58</v>
      </c>
      <c r="I36" s="101"/>
      <c r="J36" s="102"/>
      <c r="K36" s="167"/>
    </row>
    <row r="37" spans="1:11" ht="25.5">
      <c r="A37" s="69">
        <v>33</v>
      </c>
      <c r="B37" s="75" t="s">
        <v>110</v>
      </c>
      <c r="C37" s="17" t="s">
        <v>108</v>
      </c>
      <c r="D37" s="18" t="s">
        <v>57</v>
      </c>
      <c r="E37" s="19">
        <v>1</v>
      </c>
      <c r="F37" s="20">
        <v>0</v>
      </c>
      <c r="G37" s="166">
        <f t="shared" si="2"/>
        <v>0</v>
      </c>
      <c r="H37" s="71" t="s">
        <v>58</v>
      </c>
      <c r="I37" s="101"/>
      <c r="J37" s="102"/>
      <c r="K37" s="167"/>
    </row>
    <row r="38" spans="1:11" ht="25.5">
      <c r="A38" s="69">
        <v>34</v>
      </c>
      <c r="B38" s="75" t="s">
        <v>111</v>
      </c>
      <c r="C38" s="17" t="s">
        <v>112</v>
      </c>
      <c r="D38" s="18" t="s">
        <v>57</v>
      </c>
      <c r="E38" s="19">
        <v>2</v>
      </c>
      <c r="F38" s="20">
        <v>0</v>
      </c>
      <c r="G38" s="166">
        <f t="shared" si="2"/>
        <v>0</v>
      </c>
      <c r="H38" s="71" t="s">
        <v>58</v>
      </c>
      <c r="I38" s="101"/>
      <c r="J38" s="102"/>
      <c r="K38" s="167"/>
    </row>
    <row r="39" spans="1:11" ht="25.5">
      <c r="A39" s="69">
        <v>35</v>
      </c>
      <c r="B39" s="75" t="s">
        <v>113</v>
      </c>
      <c r="C39" s="17" t="s">
        <v>106</v>
      </c>
      <c r="D39" s="18" t="s">
        <v>57</v>
      </c>
      <c r="E39" s="19">
        <v>2</v>
      </c>
      <c r="F39" s="20">
        <v>0</v>
      </c>
      <c r="G39" s="166">
        <f t="shared" si="2"/>
        <v>0</v>
      </c>
      <c r="H39" s="71" t="s">
        <v>58</v>
      </c>
      <c r="I39" s="101"/>
      <c r="J39" s="102"/>
      <c r="K39" s="167"/>
    </row>
    <row r="40" spans="1:11" ht="25.5">
      <c r="A40" s="69">
        <v>36</v>
      </c>
      <c r="B40" s="75" t="s">
        <v>114</v>
      </c>
      <c r="C40" s="17" t="s">
        <v>106</v>
      </c>
      <c r="D40" s="18" t="s">
        <v>57</v>
      </c>
      <c r="E40" s="19">
        <v>2</v>
      </c>
      <c r="F40" s="20">
        <v>0</v>
      </c>
      <c r="G40" s="166">
        <f t="shared" si="2"/>
        <v>0</v>
      </c>
      <c r="H40" s="71" t="s">
        <v>58</v>
      </c>
      <c r="I40" s="101"/>
      <c r="J40" s="102"/>
      <c r="K40" s="167"/>
    </row>
    <row r="41" spans="1:11" ht="25.5">
      <c r="A41" s="69">
        <v>37</v>
      </c>
      <c r="B41" s="75" t="s">
        <v>115</v>
      </c>
      <c r="C41" s="17" t="s">
        <v>106</v>
      </c>
      <c r="D41" s="18" t="s">
        <v>57</v>
      </c>
      <c r="E41" s="19">
        <v>2</v>
      </c>
      <c r="F41" s="20">
        <v>0</v>
      </c>
      <c r="G41" s="166">
        <f t="shared" si="2"/>
        <v>0</v>
      </c>
      <c r="H41" s="71" t="s">
        <v>58</v>
      </c>
      <c r="I41" s="101"/>
      <c r="J41" s="102"/>
      <c r="K41" s="167"/>
    </row>
    <row r="42" spans="1:11" ht="25.5">
      <c r="A42" s="69">
        <v>38</v>
      </c>
      <c r="B42" s="72" t="s">
        <v>116</v>
      </c>
      <c r="C42" s="17" t="s">
        <v>117</v>
      </c>
      <c r="D42" s="18" t="s">
        <v>57</v>
      </c>
      <c r="E42" s="19">
        <v>2</v>
      </c>
      <c r="F42" s="20">
        <v>0</v>
      </c>
      <c r="G42" s="166">
        <f t="shared" si="2"/>
        <v>0</v>
      </c>
      <c r="H42" s="71" t="s">
        <v>58</v>
      </c>
      <c r="I42" s="101"/>
      <c r="J42" s="102"/>
      <c r="K42" s="167"/>
    </row>
    <row r="43" spans="1:11" ht="25.5">
      <c r="A43" s="69">
        <v>39</v>
      </c>
      <c r="B43" s="72" t="s">
        <v>118</v>
      </c>
      <c r="C43" s="17" t="s">
        <v>119</v>
      </c>
      <c r="D43" s="18" t="s">
        <v>57</v>
      </c>
      <c r="E43" s="19">
        <v>1</v>
      </c>
      <c r="F43" s="20">
        <v>0</v>
      </c>
      <c r="G43" s="166">
        <f t="shared" si="2"/>
        <v>0</v>
      </c>
      <c r="H43" s="71" t="s">
        <v>58</v>
      </c>
      <c r="I43" s="101"/>
      <c r="J43" s="102"/>
      <c r="K43" s="167"/>
    </row>
    <row r="44" spans="1:11" ht="25.5">
      <c r="A44" s="69">
        <v>40</v>
      </c>
      <c r="B44" s="72" t="s">
        <v>120</v>
      </c>
      <c r="C44" s="17" t="s">
        <v>119</v>
      </c>
      <c r="D44" s="18" t="s">
        <v>57</v>
      </c>
      <c r="E44" s="19">
        <v>1</v>
      </c>
      <c r="F44" s="20">
        <v>0</v>
      </c>
      <c r="G44" s="166">
        <f t="shared" si="2"/>
        <v>0</v>
      </c>
      <c r="H44" s="71" t="s">
        <v>58</v>
      </c>
      <c r="I44" s="101"/>
      <c r="J44" s="102"/>
      <c r="K44" s="167"/>
    </row>
    <row r="45" spans="1:11" ht="25.5">
      <c r="A45" s="69">
        <v>41</v>
      </c>
      <c r="B45" s="75" t="s">
        <v>121</v>
      </c>
      <c r="C45" s="17" t="s">
        <v>119</v>
      </c>
      <c r="D45" s="18" t="s">
        <v>57</v>
      </c>
      <c r="E45" s="73">
        <v>1</v>
      </c>
      <c r="F45" s="20">
        <v>0</v>
      </c>
      <c r="G45" s="166">
        <f t="shared" si="2"/>
        <v>0</v>
      </c>
      <c r="H45" s="71" t="s">
        <v>58</v>
      </c>
      <c r="I45" s="171"/>
      <c r="J45" s="102"/>
      <c r="K45" s="167"/>
    </row>
    <row r="46" spans="1:11" ht="25.5">
      <c r="A46" s="69">
        <v>42</v>
      </c>
      <c r="B46" s="75" t="s">
        <v>122</v>
      </c>
      <c r="C46" s="17" t="s">
        <v>123</v>
      </c>
      <c r="D46" s="18" t="s">
        <v>57</v>
      </c>
      <c r="E46" s="73">
        <v>1</v>
      </c>
      <c r="F46" s="20">
        <v>0</v>
      </c>
      <c r="G46" s="166">
        <f t="shared" si="2"/>
        <v>0</v>
      </c>
      <c r="H46" s="71" t="s">
        <v>58</v>
      </c>
      <c r="I46" s="171"/>
      <c r="J46" s="102"/>
      <c r="K46" s="167"/>
    </row>
    <row r="47" spans="1:11" ht="25.5">
      <c r="A47" s="69">
        <v>43</v>
      </c>
      <c r="B47" s="72" t="s">
        <v>124</v>
      </c>
      <c r="C47" s="17" t="s">
        <v>125</v>
      </c>
      <c r="D47" s="18" t="s">
        <v>57</v>
      </c>
      <c r="E47" s="73">
        <v>3</v>
      </c>
      <c r="F47" s="20">
        <v>0</v>
      </c>
      <c r="G47" s="166">
        <f t="shared" si="2"/>
        <v>0</v>
      </c>
      <c r="H47" s="71" t="s">
        <v>58</v>
      </c>
      <c r="I47" s="171"/>
      <c r="J47" s="102"/>
      <c r="K47" s="167"/>
    </row>
    <row r="48" spans="1:11" ht="25.5">
      <c r="A48" s="69">
        <v>44</v>
      </c>
      <c r="B48" s="72" t="s">
        <v>126</v>
      </c>
      <c r="C48" s="17" t="s">
        <v>119</v>
      </c>
      <c r="D48" s="18" t="s">
        <v>57</v>
      </c>
      <c r="E48" s="73">
        <v>2</v>
      </c>
      <c r="F48" s="20">
        <v>0</v>
      </c>
      <c r="G48" s="166">
        <f t="shared" si="2"/>
        <v>0</v>
      </c>
      <c r="H48" s="71" t="s">
        <v>58</v>
      </c>
      <c r="I48" s="171"/>
      <c r="J48" s="102"/>
      <c r="K48" s="167"/>
    </row>
    <row r="49" spans="1:11" ht="25.5">
      <c r="A49" s="69">
        <v>45</v>
      </c>
      <c r="B49" s="72" t="s">
        <v>127</v>
      </c>
      <c r="C49" s="17" t="s">
        <v>119</v>
      </c>
      <c r="D49" s="18" t="s">
        <v>57</v>
      </c>
      <c r="E49" s="73">
        <v>2</v>
      </c>
      <c r="F49" s="20">
        <v>0</v>
      </c>
      <c r="G49" s="166">
        <f t="shared" si="2"/>
        <v>0</v>
      </c>
      <c r="H49" s="71" t="s">
        <v>58</v>
      </c>
      <c r="I49" s="171"/>
      <c r="J49" s="102"/>
      <c r="K49" s="167"/>
    </row>
    <row r="50" spans="1:11" ht="25.5">
      <c r="A50" s="69">
        <v>46</v>
      </c>
      <c r="B50" s="75" t="s">
        <v>128</v>
      </c>
      <c r="C50" s="17" t="s">
        <v>119</v>
      </c>
      <c r="D50" s="18" t="s">
        <v>57</v>
      </c>
      <c r="E50" s="73">
        <v>2</v>
      </c>
      <c r="F50" s="20">
        <v>0</v>
      </c>
      <c r="G50" s="166">
        <f t="shared" si="2"/>
        <v>0</v>
      </c>
      <c r="H50" s="71" t="s">
        <v>58</v>
      </c>
      <c r="I50" s="171"/>
      <c r="J50" s="102"/>
      <c r="K50" s="167"/>
    </row>
    <row r="51" spans="1:11" ht="25.5">
      <c r="A51" s="69">
        <v>47</v>
      </c>
      <c r="B51" s="75" t="s">
        <v>129</v>
      </c>
      <c r="C51" s="17" t="s">
        <v>112</v>
      </c>
      <c r="D51" s="18" t="s">
        <v>57</v>
      </c>
      <c r="E51" s="73">
        <v>2</v>
      </c>
      <c r="F51" s="20">
        <v>0</v>
      </c>
      <c r="G51" s="166">
        <f t="shared" si="2"/>
        <v>0</v>
      </c>
      <c r="H51" s="71" t="s">
        <v>58</v>
      </c>
      <c r="I51" s="171"/>
      <c r="J51" s="102"/>
      <c r="K51" s="167"/>
    </row>
    <row r="52" spans="1:11" ht="25.5">
      <c r="A52" s="69">
        <v>48</v>
      </c>
      <c r="B52" s="75" t="s">
        <v>130</v>
      </c>
      <c r="C52" s="17" t="s">
        <v>131</v>
      </c>
      <c r="D52" s="18" t="s">
        <v>57</v>
      </c>
      <c r="E52" s="73">
        <v>1</v>
      </c>
      <c r="F52" s="20">
        <v>0</v>
      </c>
      <c r="G52" s="166">
        <f t="shared" si="2"/>
        <v>0</v>
      </c>
      <c r="H52" s="71" t="s">
        <v>58</v>
      </c>
      <c r="I52" s="171"/>
      <c r="J52" s="102"/>
      <c r="K52" s="167"/>
    </row>
    <row r="53" spans="1:11" ht="25.5">
      <c r="A53" s="69">
        <v>49</v>
      </c>
      <c r="B53" s="72" t="s">
        <v>132</v>
      </c>
      <c r="C53" s="17" t="s">
        <v>81</v>
      </c>
      <c r="D53" s="18" t="s">
        <v>57</v>
      </c>
      <c r="E53" s="19">
        <v>1</v>
      </c>
      <c r="F53" s="20">
        <v>0</v>
      </c>
      <c r="G53" s="166">
        <f t="shared" si="2"/>
        <v>0</v>
      </c>
      <c r="H53" s="71" t="s">
        <v>58</v>
      </c>
      <c r="I53" s="98">
        <v>3</v>
      </c>
      <c r="J53" s="20">
        <v>0</v>
      </c>
      <c r="K53" s="166">
        <f>I53*J53</f>
        <v>0</v>
      </c>
    </row>
    <row r="54" spans="1:11" ht="25.5">
      <c r="A54" s="69">
        <v>50</v>
      </c>
      <c r="B54" s="72" t="s">
        <v>133</v>
      </c>
      <c r="C54" s="17" t="s">
        <v>81</v>
      </c>
      <c r="D54" s="18" t="s">
        <v>57</v>
      </c>
      <c r="E54" s="19">
        <v>1</v>
      </c>
      <c r="F54" s="20">
        <v>0</v>
      </c>
      <c r="G54" s="166">
        <f t="shared" si="2"/>
        <v>0</v>
      </c>
      <c r="H54" s="71" t="s">
        <v>58</v>
      </c>
      <c r="I54" s="98">
        <v>3</v>
      </c>
      <c r="J54" s="20">
        <v>0</v>
      </c>
      <c r="K54" s="166">
        <f aca="true" t="shared" si="3" ref="K54:K59">I54*J54</f>
        <v>0</v>
      </c>
    </row>
    <row r="55" spans="1:11" ht="25.5">
      <c r="A55" s="69">
        <v>51</v>
      </c>
      <c r="B55" s="72" t="s">
        <v>134</v>
      </c>
      <c r="C55" s="17" t="s">
        <v>81</v>
      </c>
      <c r="D55" s="18" t="s">
        <v>57</v>
      </c>
      <c r="E55" s="19">
        <v>1</v>
      </c>
      <c r="F55" s="20">
        <v>0</v>
      </c>
      <c r="G55" s="166">
        <f t="shared" si="2"/>
        <v>0</v>
      </c>
      <c r="H55" s="71" t="s">
        <v>58</v>
      </c>
      <c r="I55" s="98">
        <v>3</v>
      </c>
      <c r="J55" s="20">
        <v>0</v>
      </c>
      <c r="K55" s="166">
        <f t="shared" si="3"/>
        <v>0</v>
      </c>
    </row>
    <row r="56" spans="1:11" ht="25.5">
      <c r="A56" s="69">
        <v>52</v>
      </c>
      <c r="B56" s="72" t="s">
        <v>135</v>
      </c>
      <c r="C56" s="17" t="s">
        <v>79</v>
      </c>
      <c r="D56" s="18" t="s">
        <v>57</v>
      </c>
      <c r="E56" s="19">
        <v>1</v>
      </c>
      <c r="F56" s="20">
        <v>0</v>
      </c>
      <c r="G56" s="166">
        <f t="shared" si="2"/>
        <v>0</v>
      </c>
      <c r="H56" s="71" t="s">
        <v>58</v>
      </c>
      <c r="I56" s="98">
        <v>3</v>
      </c>
      <c r="J56" s="20">
        <v>0</v>
      </c>
      <c r="K56" s="166">
        <f t="shared" si="3"/>
        <v>0</v>
      </c>
    </row>
    <row r="57" spans="1:11" ht="25.5">
      <c r="A57" s="69">
        <v>53</v>
      </c>
      <c r="B57" s="72" t="s">
        <v>136</v>
      </c>
      <c r="C57" s="17" t="s">
        <v>96</v>
      </c>
      <c r="D57" s="18" t="s">
        <v>57</v>
      </c>
      <c r="E57" s="19">
        <v>1</v>
      </c>
      <c r="F57" s="20">
        <v>0</v>
      </c>
      <c r="G57" s="166">
        <f t="shared" si="2"/>
        <v>0</v>
      </c>
      <c r="H57" s="71" t="s">
        <v>58</v>
      </c>
      <c r="I57" s="98">
        <v>1</v>
      </c>
      <c r="J57" s="20">
        <v>0</v>
      </c>
      <c r="K57" s="166">
        <f t="shared" si="3"/>
        <v>0</v>
      </c>
    </row>
    <row r="58" spans="1:11" ht="25.5" customHeight="1">
      <c r="A58" s="69">
        <v>54</v>
      </c>
      <c r="B58" s="72" t="s">
        <v>137</v>
      </c>
      <c r="C58" s="17" t="s">
        <v>138</v>
      </c>
      <c r="D58" s="18" t="s">
        <v>57</v>
      </c>
      <c r="E58" s="19">
        <v>1</v>
      </c>
      <c r="F58" s="20">
        <v>0</v>
      </c>
      <c r="G58" s="166">
        <f t="shared" si="2"/>
        <v>0</v>
      </c>
      <c r="H58" s="71" t="s">
        <v>58</v>
      </c>
      <c r="I58" s="98">
        <v>1</v>
      </c>
      <c r="J58" s="20">
        <v>0</v>
      </c>
      <c r="K58" s="166">
        <f t="shared" si="3"/>
        <v>0</v>
      </c>
    </row>
    <row r="59" spans="1:11" ht="25.5" customHeight="1">
      <c r="A59" s="69">
        <v>55</v>
      </c>
      <c r="B59" s="72" t="s">
        <v>139</v>
      </c>
      <c r="C59" s="17" t="s">
        <v>96</v>
      </c>
      <c r="D59" s="18" t="s">
        <v>57</v>
      </c>
      <c r="E59" s="19">
        <v>1</v>
      </c>
      <c r="F59" s="20">
        <v>0</v>
      </c>
      <c r="G59" s="166">
        <f t="shared" si="2"/>
        <v>0</v>
      </c>
      <c r="H59" s="71" t="s">
        <v>58</v>
      </c>
      <c r="I59" s="98">
        <v>1</v>
      </c>
      <c r="J59" s="20">
        <v>0</v>
      </c>
      <c r="K59" s="166">
        <f t="shared" si="3"/>
        <v>0</v>
      </c>
    </row>
    <row r="60" spans="1:11" ht="25.5">
      <c r="A60" s="69">
        <v>56</v>
      </c>
      <c r="B60" s="75" t="s">
        <v>140</v>
      </c>
      <c r="C60" s="17" t="s">
        <v>141</v>
      </c>
      <c r="D60" s="18" t="s">
        <v>57</v>
      </c>
      <c r="E60" s="73">
        <v>4</v>
      </c>
      <c r="F60" s="20">
        <v>0</v>
      </c>
      <c r="G60" s="166">
        <f t="shared" si="2"/>
        <v>0</v>
      </c>
      <c r="H60" s="71" t="s">
        <v>58</v>
      </c>
      <c r="I60" s="171"/>
      <c r="J60" s="102"/>
      <c r="K60" s="167"/>
    </row>
    <row r="61" spans="1:11" ht="25.5">
      <c r="A61" s="69">
        <v>57</v>
      </c>
      <c r="B61" s="72" t="s">
        <v>142</v>
      </c>
      <c r="C61" s="17" t="s">
        <v>143</v>
      </c>
      <c r="D61" s="18" t="s">
        <v>57</v>
      </c>
      <c r="E61" s="19">
        <v>1</v>
      </c>
      <c r="F61" s="20">
        <v>0</v>
      </c>
      <c r="G61" s="166">
        <f t="shared" si="2"/>
        <v>0</v>
      </c>
      <c r="H61" s="71" t="s">
        <v>58</v>
      </c>
      <c r="I61" s="101"/>
      <c r="J61" s="102"/>
      <c r="K61" s="168"/>
    </row>
    <row r="62" spans="1:11" ht="25.5">
      <c r="A62" s="69">
        <v>58</v>
      </c>
      <c r="B62" s="75" t="s">
        <v>144</v>
      </c>
      <c r="C62" s="17" t="s">
        <v>106</v>
      </c>
      <c r="D62" s="18" t="s">
        <v>57</v>
      </c>
      <c r="E62" s="73">
        <v>1</v>
      </c>
      <c r="F62" s="20">
        <v>0</v>
      </c>
      <c r="G62" s="166">
        <f t="shared" si="2"/>
        <v>0</v>
      </c>
      <c r="H62" s="71" t="s">
        <v>58</v>
      </c>
      <c r="I62" s="171"/>
      <c r="J62" s="102"/>
      <c r="K62" s="168"/>
    </row>
    <row r="63" spans="1:11" ht="25.5">
      <c r="A63" s="69">
        <v>59</v>
      </c>
      <c r="B63" s="75" t="s">
        <v>145</v>
      </c>
      <c r="C63" s="17" t="s">
        <v>102</v>
      </c>
      <c r="D63" s="18" t="s">
        <v>57</v>
      </c>
      <c r="E63" s="73">
        <v>1</v>
      </c>
      <c r="F63" s="20">
        <v>0</v>
      </c>
      <c r="G63" s="166">
        <f t="shared" si="2"/>
        <v>0</v>
      </c>
      <c r="H63" s="71" t="s">
        <v>58</v>
      </c>
      <c r="I63" s="171"/>
      <c r="J63" s="102"/>
      <c r="K63" s="168"/>
    </row>
    <row r="64" spans="1:11" ht="25.5">
      <c r="A64" s="69">
        <v>60</v>
      </c>
      <c r="B64" s="75" t="s">
        <v>146</v>
      </c>
      <c r="C64" s="17" t="s">
        <v>102</v>
      </c>
      <c r="D64" s="18" t="s">
        <v>57</v>
      </c>
      <c r="E64" s="73">
        <v>1</v>
      </c>
      <c r="F64" s="20">
        <v>0</v>
      </c>
      <c r="G64" s="166">
        <f t="shared" si="2"/>
        <v>0</v>
      </c>
      <c r="H64" s="71" t="s">
        <v>58</v>
      </c>
      <c r="I64" s="171"/>
      <c r="J64" s="102"/>
      <c r="K64" s="168"/>
    </row>
    <row r="65" spans="1:11" ht="25.5">
      <c r="A65" s="69">
        <v>61</v>
      </c>
      <c r="B65" s="75" t="s">
        <v>147</v>
      </c>
      <c r="C65" s="17" t="s">
        <v>102</v>
      </c>
      <c r="D65" s="18" t="s">
        <v>57</v>
      </c>
      <c r="E65" s="73">
        <v>1</v>
      </c>
      <c r="F65" s="20">
        <v>0</v>
      </c>
      <c r="G65" s="166">
        <f t="shared" si="2"/>
        <v>0</v>
      </c>
      <c r="H65" s="71" t="s">
        <v>58</v>
      </c>
      <c r="I65" s="171"/>
      <c r="J65" s="102"/>
      <c r="K65" s="168"/>
    </row>
    <row r="66" spans="1:11" ht="25.5">
      <c r="A66" s="69">
        <v>62</v>
      </c>
      <c r="B66" s="75" t="s">
        <v>148</v>
      </c>
      <c r="C66" s="17" t="s">
        <v>149</v>
      </c>
      <c r="D66" s="18" t="s">
        <v>57</v>
      </c>
      <c r="E66" s="73">
        <v>1</v>
      </c>
      <c r="F66" s="20">
        <v>0</v>
      </c>
      <c r="G66" s="166">
        <f t="shared" si="2"/>
        <v>0</v>
      </c>
      <c r="H66" s="71" t="s">
        <v>58</v>
      </c>
      <c r="I66" s="171"/>
      <c r="J66" s="102"/>
      <c r="K66" s="167"/>
    </row>
    <row r="67" spans="1:11" ht="26.25" thickBot="1">
      <c r="A67" s="69">
        <v>63</v>
      </c>
      <c r="B67" s="76" t="s">
        <v>150</v>
      </c>
      <c r="C67" s="77" t="s">
        <v>151</v>
      </c>
      <c r="D67" s="78" t="s">
        <v>57</v>
      </c>
      <c r="E67" s="79">
        <v>1</v>
      </c>
      <c r="F67" s="160">
        <v>0</v>
      </c>
      <c r="G67" s="166">
        <f t="shared" si="2"/>
        <v>0</v>
      </c>
      <c r="H67" s="80" t="s">
        <v>58</v>
      </c>
      <c r="I67" s="173"/>
      <c r="J67" s="161"/>
      <c r="K67" s="174"/>
    </row>
    <row r="68" spans="1:12" ht="32.25" customHeight="1" thickBot="1">
      <c r="A68" s="81"/>
      <c r="B68" s="82"/>
      <c r="C68" s="83"/>
      <c r="D68" s="84"/>
      <c r="E68" s="85"/>
      <c r="F68" s="169"/>
      <c r="G68" s="170">
        <f>G5+G6+G7+G8+G9+G10+G11+G12+G13+G14+G15+G16+G17+G29+G30+G31+G32+G33+G34+G35+G36+G37+G38+G39+G40+G41+G42+G43+G44+G45+G46+G47+G48+G49+G50+G51+G52+G53+G54+G55+G56+G57+G58+G59+G60+G61+G62+G63+G64+G65+G66+G67</f>
        <v>0</v>
      </c>
      <c r="H68" s="86"/>
      <c r="I68" s="175"/>
      <c r="J68" s="176"/>
      <c r="K68" s="170">
        <f>K5+K13+K14+K15+K16+K17+K18+K19+K20+K21+K22+K23+K24+K25+K26+K27+K28+K53+K54+K55+K56+K57+K58+K59</f>
        <v>0</v>
      </c>
      <c r="L68" s="164">
        <f>G68+K68</f>
        <v>0</v>
      </c>
    </row>
  </sheetData>
  <sheetProtection algorithmName="SHA-512" hashValue="iX+Y8Fkqad4ckzP+9QiENswjNlH723OMNSO4i0P4+ef/k79xk+pJxKxi5l9/SKOlYh83uJFnusneJVb4VsMOZg==" saltValue="cxZkFDzvH5ymK2asOYteN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5D54-314E-455D-8687-635094C46089}">
  <dimension ref="A2:L66"/>
  <sheetViews>
    <sheetView workbookViewId="0" topLeftCell="A1">
      <selection activeCell="J11" sqref="J11"/>
    </sheetView>
  </sheetViews>
  <sheetFormatPr defaultColWidth="9.140625" defaultRowHeight="15"/>
  <cols>
    <col min="1" max="1" width="7.140625" style="0" customWidth="1"/>
    <col min="2" max="2" width="23.421875" style="0" customWidth="1"/>
    <col min="3" max="3" width="16.28125" style="0" customWidth="1"/>
    <col min="4" max="4" width="18.7109375" style="0" customWidth="1"/>
    <col min="6" max="6" width="15.7109375" style="159" customWidth="1"/>
    <col min="7" max="7" width="18.421875" style="159" customWidth="1"/>
    <col min="8" max="8" width="19.140625" style="0" customWidth="1"/>
    <col min="9" max="9" width="9.140625" style="159" customWidth="1"/>
    <col min="10" max="10" width="16.8515625" style="159" customWidth="1"/>
    <col min="11" max="11" width="17.421875" style="159" customWidth="1"/>
    <col min="12" max="12" width="16.00390625" style="0" customWidth="1"/>
  </cols>
  <sheetData>
    <row r="2" spans="2:3" ht="15.75">
      <c r="B2" s="156" t="s">
        <v>300</v>
      </c>
      <c r="C2" s="156"/>
    </row>
    <row r="3" ht="15.75" thickBot="1"/>
    <row r="4" spans="1:11" ht="26.25" thickBot="1">
      <c r="A4" s="87" t="s">
        <v>0</v>
      </c>
      <c r="B4" s="2" t="s">
        <v>1</v>
      </c>
      <c r="C4" s="3" t="s">
        <v>2</v>
      </c>
      <c r="D4" s="35" t="s">
        <v>3</v>
      </c>
      <c r="E4" s="6" t="s">
        <v>4</v>
      </c>
      <c r="F4" s="88" t="s">
        <v>5</v>
      </c>
      <c r="G4" s="89" t="s">
        <v>6</v>
      </c>
      <c r="H4" s="33" t="s">
        <v>3</v>
      </c>
      <c r="I4" s="6" t="s">
        <v>4</v>
      </c>
      <c r="J4" s="88" t="s">
        <v>5</v>
      </c>
      <c r="K4" s="89" t="s">
        <v>6</v>
      </c>
    </row>
    <row r="5" spans="1:11" ht="27" thickTop="1">
      <c r="A5" s="90" t="s">
        <v>7</v>
      </c>
      <c r="B5" s="9" t="s">
        <v>152</v>
      </c>
      <c r="C5" s="10" t="s">
        <v>26</v>
      </c>
      <c r="D5" s="40" t="s">
        <v>10</v>
      </c>
      <c r="E5" s="91"/>
      <c r="F5" s="92"/>
      <c r="G5" s="93"/>
      <c r="H5" s="94" t="s">
        <v>22</v>
      </c>
      <c r="I5" s="95">
        <v>4</v>
      </c>
      <c r="J5" s="13">
        <v>0</v>
      </c>
      <c r="K5" s="96">
        <f>I5*J5</f>
        <v>0</v>
      </c>
    </row>
    <row r="6" spans="1:11" ht="26.25">
      <c r="A6" s="97" t="s">
        <v>11</v>
      </c>
      <c r="B6" s="16" t="s">
        <v>153</v>
      </c>
      <c r="C6" s="17" t="s">
        <v>154</v>
      </c>
      <c r="D6" s="46" t="s">
        <v>10</v>
      </c>
      <c r="E6" s="98">
        <v>10</v>
      </c>
      <c r="F6" s="20">
        <v>0</v>
      </c>
      <c r="G6" s="99">
        <f>E6*F6</f>
        <v>0</v>
      </c>
      <c r="H6" s="100" t="s">
        <v>22</v>
      </c>
      <c r="I6" s="101"/>
      <c r="J6" s="102"/>
      <c r="K6" s="103"/>
    </row>
    <row r="7" spans="1:11" ht="26.25">
      <c r="A7" s="97" t="s">
        <v>13</v>
      </c>
      <c r="B7" s="22" t="s">
        <v>155</v>
      </c>
      <c r="C7" s="17" t="s">
        <v>156</v>
      </c>
      <c r="D7" s="46" t="s">
        <v>10</v>
      </c>
      <c r="E7" s="98">
        <v>5</v>
      </c>
      <c r="F7" s="20">
        <v>0</v>
      </c>
      <c r="G7" s="99">
        <f aca="true" t="shared" si="0" ref="G7:G9">E7*F7</f>
        <v>0</v>
      </c>
      <c r="H7" s="100" t="s">
        <v>22</v>
      </c>
      <c r="I7" s="101"/>
      <c r="J7" s="102"/>
      <c r="K7" s="104"/>
    </row>
    <row r="8" spans="1:11" ht="26.25">
      <c r="A8" s="97" t="s">
        <v>15</v>
      </c>
      <c r="B8" s="22" t="s">
        <v>157</v>
      </c>
      <c r="C8" s="17" t="s">
        <v>156</v>
      </c>
      <c r="D8" s="46" t="s">
        <v>10</v>
      </c>
      <c r="E8" s="98">
        <v>5</v>
      </c>
      <c r="F8" s="20">
        <v>0</v>
      </c>
      <c r="G8" s="99">
        <f t="shared" si="0"/>
        <v>0</v>
      </c>
      <c r="H8" s="100" t="s">
        <v>22</v>
      </c>
      <c r="I8" s="101"/>
      <c r="J8" s="102"/>
      <c r="K8" s="104"/>
    </row>
    <row r="9" spans="1:11" ht="26.25">
      <c r="A9" s="97" t="s">
        <v>18</v>
      </c>
      <c r="B9" s="16" t="s">
        <v>158</v>
      </c>
      <c r="C9" s="17" t="s">
        <v>156</v>
      </c>
      <c r="D9" s="46" t="s">
        <v>10</v>
      </c>
      <c r="E9" s="98">
        <v>5</v>
      </c>
      <c r="F9" s="20">
        <v>0</v>
      </c>
      <c r="G9" s="99">
        <f t="shared" si="0"/>
        <v>0</v>
      </c>
      <c r="H9" s="100" t="s">
        <v>22</v>
      </c>
      <c r="I9" s="101"/>
      <c r="J9" s="102"/>
      <c r="K9" s="104"/>
    </row>
    <row r="10" spans="1:11" ht="26.25">
      <c r="A10" s="97" t="s">
        <v>31</v>
      </c>
      <c r="B10" s="16" t="s">
        <v>159</v>
      </c>
      <c r="C10" s="17" t="s">
        <v>160</v>
      </c>
      <c r="D10" s="46" t="s">
        <v>10</v>
      </c>
      <c r="E10" s="101"/>
      <c r="F10" s="102"/>
      <c r="G10" s="103"/>
      <c r="H10" s="100" t="s">
        <v>22</v>
      </c>
      <c r="I10" s="98">
        <v>2</v>
      </c>
      <c r="J10" s="20">
        <v>0</v>
      </c>
      <c r="K10" s="99">
        <f>I10*J10</f>
        <v>0</v>
      </c>
    </row>
    <row r="11" spans="1:11" ht="26.25">
      <c r="A11" s="97" t="s">
        <v>33</v>
      </c>
      <c r="B11" s="16" t="s">
        <v>161</v>
      </c>
      <c r="C11" s="17" t="s">
        <v>160</v>
      </c>
      <c r="D11" s="46" t="s">
        <v>10</v>
      </c>
      <c r="E11" s="101"/>
      <c r="F11" s="102"/>
      <c r="G11" s="104"/>
      <c r="H11" s="100" t="s">
        <v>22</v>
      </c>
      <c r="I11" s="98">
        <v>4</v>
      </c>
      <c r="J11" s="20">
        <v>0</v>
      </c>
      <c r="K11" s="99">
        <f>I11*J11</f>
        <v>0</v>
      </c>
    </row>
    <row r="12" spans="1:11" ht="26.25">
      <c r="A12" s="97" t="s">
        <v>35</v>
      </c>
      <c r="B12" s="16" t="s">
        <v>162</v>
      </c>
      <c r="C12" s="17" t="s">
        <v>28</v>
      </c>
      <c r="D12" s="46" t="s">
        <v>10</v>
      </c>
      <c r="E12" s="98">
        <v>4</v>
      </c>
      <c r="F12" s="20">
        <v>0</v>
      </c>
      <c r="G12" s="99">
        <f>E12*F12</f>
        <v>0</v>
      </c>
      <c r="H12" s="100" t="s">
        <v>22</v>
      </c>
      <c r="I12" s="101"/>
      <c r="J12" s="102"/>
      <c r="K12" s="103"/>
    </row>
    <row r="13" spans="1:11" ht="26.25">
      <c r="A13" s="97" t="s">
        <v>38</v>
      </c>
      <c r="B13" s="16" t="s">
        <v>163</v>
      </c>
      <c r="C13" s="17" t="s">
        <v>28</v>
      </c>
      <c r="D13" s="46" t="s">
        <v>10</v>
      </c>
      <c r="E13" s="98">
        <v>2</v>
      </c>
      <c r="F13" s="20">
        <v>0</v>
      </c>
      <c r="G13" s="99">
        <f aca="true" t="shared" si="1" ref="G13:G15">E13*F13</f>
        <v>0</v>
      </c>
      <c r="H13" s="100" t="s">
        <v>22</v>
      </c>
      <c r="I13" s="101"/>
      <c r="J13" s="102"/>
      <c r="K13" s="104"/>
    </row>
    <row r="14" spans="1:11" ht="26.25">
      <c r="A14" s="97" t="s">
        <v>40</v>
      </c>
      <c r="B14" s="16" t="s">
        <v>164</v>
      </c>
      <c r="C14" s="17" t="s">
        <v>28</v>
      </c>
      <c r="D14" s="46" t="s">
        <v>10</v>
      </c>
      <c r="E14" s="98">
        <v>2</v>
      </c>
      <c r="F14" s="20">
        <v>0</v>
      </c>
      <c r="G14" s="99">
        <f t="shared" si="1"/>
        <v>0</v>
      </c>
      <c r="H14" s="100" t="s">
        <v>22</v>
      </c>
      <c r="I14" s="101"/>
      <c r="J14" s="102"/>
      <c r="K14" s="104"/>
    </row>
    <row r="15" spans="1:11" ht="26.25">
      <c r="A15" s="97" t="s">
        <v>42</v>
      </c>
      <c r="B15" s="16" t="s">
        <v>165</v>
      </c>
      <c r="C15" s="17" t="s">
        <v>28</v>
      </c>
      <c r="D15" s="46" t="s">
        <v>10</v>
      </c>
      <c r="E15" s="98">
        <v>2</v>
      </c>
      <c r="F15" s="20">
        <v>0</v>
      </c>
      <c r="G15" s="99">
        <f t="shared" si="1"/>
        <v>0</v>
      </c>
      <c r="H15" s="100" t="s">
        <v>22</v>
      </c>
      <c r="I15" s="101"/>
      <c r="J15" s="102"/>
      <c r="K15" s="104"/>
    </row>
    <row r="16" spans="1:11" ht="26.25">
      <c r="A16" s="97" t="s">
        <v>44</v>
      </c>
      <c r="B16" s="16" t="s">
        <v>166</v>
      </c>
      <c r="C16" s="17" t="s">
        <v>24</v>
      </c>
      <c r="D16" s="46" t="s">
        <v>10</v>
      </c>
      <c r="E16" s="101"/>
      <c r="F16" s="102"/>
      <c r="G16" s="103"/>
      <c r="H16" s="100" t="s">
        <v>22</v>
      </c>
      <c r="I16" s="98">
        <v>1</v>
      </c>
      <c r="J16" s="20">
        <v>0</v>
      </c>
      <c r="K16" s="99">
        <f>I16*J16</f>
        <v>0</v>
      </c>
    </row>
    <row r="17" spans="1:11" ht="26.25">
      <c r="A17" s="97" t="s">
        <v>46</v>
      </c>
      <c r="B17" s="16" t="s">
        <v>167</v>
      </c>
      <c r="C17" s="17" t="s">
        <v>168</v>
      </c>
      <c r="D17" s="46" t="s">
        <v>10</v>
      </c>
      <c r="E17" s="101"/>
      <c r="F17" s="102"/>
      <c r="G17" s="104"/>
      <c r="H17" s="100" t="s">
        <v>22</v>
      </c>
      <c r="I17" s="98">
        <v>1</v>
      </c>
      <c r="J17" s="20">
        <v>0</v>
      </c>
      <c r="K17" s="99">
        <f aca="true" t="shared" si="2" ref="K17:K18">I17*J17</f>
        <v>0</v>
      </c>
    </row>
    <row r="18" spans="1:11" ht="26.25">
      <c r="A18" s="97" t="s">
        <v>48</v>
      </c>
      <c r="B18" s="16" t="s">
        <v>169</v>
      </c>
      <c r="C18" s="17" t="s">
        <v>24</v>
      </c>
      <c r="D18" s="46" t="s">
        <v>10</v>
      </c>
      <c r="E18" s="101"/>
      <c r="F18" s="102"/>
      <c r="G18" s="104"/>
      <c r="H18" s="100" t="s">
        <v>22</v>
      </c>
      <c r="I18" s="98">
        <v>1</v>
      </c>
      <c r="J18" s="20">
        <v>0</v>
      </c>
      <c r="K18" s="99">
        <f t="shared" si="2"/>
        <v>0</v>
      </c>
    </row>
    <row r="19" spans="1:11" ht="26.25">
      <c r="A19" s="97" t="s">
        <v>51</v>
      </c>
      <c r="B19" s="16" t="s">
        <v>171</v>
      </c>
      <c r="C19" s="17" t="s">
        <v>172</v>
      </c>
      <c r="D19" s="46" t="s">
        <v>10</v>
      </c>
      <c r="E19" s="98">
        <v>1</v>
      </c>
      <c r="F19" s="20">
        <v>0</v>
      </c>
      <c r="G19" s="99">
        <f>E19*F19</f>
        <v>0</v>
      </c>
      <c r="H19" s="100" t="s">
        <v>22</v>
      </c>
      <c r="I19" s="101"/>
      <c r="J19" s="102"/>
      <c r="K19" s="103"/>
    </row>
    <row r="20" spans="1:11" ht="26.25">
      <c r="A20" s="97" t="s">
        <v>308</v>
      </c>
      <c r="B20" s="16" t="s">
        <v>174</v>
      </c>
      <c r="C20" s="17" t="s">
        <v>175</v>
      </c>
      <c r="D20" s="46" t="s">
        <v>10</v>
      </c>
      <c r="E20" s="98">
        <v>1</v>
      </c>
      <c r="F20" s="20">
        <v>0</v>
      </c>
      <c r="G20" s="99">
        <f aca="true" t="shared" si="3" ref="G20:G26">E20*F20</f>
        <v>0</v>
      </c>
      <c r="H20" s="100" t="s">
        <v>22</v>
      </c>
      <c r="I20" s="101"/>
      <c r="J20" s="102"/>
      <c r="K20" s="104"/>
    </row>
    <row r="21" spans="1:11" ht="26.25">
      <c r="A21" s="97" t="s">
        <v>309</v>
      </c>
      <c r="B21" s="16" t="s">
        <v>177</v>
      </c>
      <c r="C21" s="17" t="s">
        <v>175</v>
      </c>
      <c r="D21" s="46" t="s">
        <v>10</v>
      </c>
      <c r="E21" s="98">
        <v>1</v>
      </c>
      <c r="F21" s="20">
        <v>0</v>
      </c>
      <c r="G21" s="99">
        <f t="shared" si="3"/>
        <v>0</v>
      </c>
      <c r="H21" s="100" t="s">
        <v>22</v>
      </c>
      <c r="I21" s="101"/>
      <c r="J21" s="102"/>
      <c r="K21" s="104"/>
    </row>
    <row r="22" spans="1:11" ht="26.25">
      <c r="A22" s="97" t="s">
        <v>310</v>
      </c>
      <c r="B22" s="16" t="s">
        <v>179</v>
      </c>
      <c r="C22" s="17" t="s">
        <v>175</v>
      </c>
      <c r="D22" s="46" t="s">
        <v>10</v>
      </c>
      <c r="E22" s="98">
        <v>1</v>
      </c>
      <c r="F22" s="20">
        <v>0</v>
      </c>
      <c r="G22" s="99">
        <f t="shared" si="3"/>
        <v>0</v>
      </c>
      <c r="H22" s="100" t="s">
        <v>22</v>
      </c>
      <c r="I22" s="101"/>
      <c r="J22" s="102"/>
      <c r="K22" s="104"/>
    </row>
    <row r="23" spans="1:11" ht="26.25">
      <c r="A23" s="97" t="s">
        <v>311</v>
      </c>
      <c r="B23" s="16" t="s">
        <v>181</v>
      </c>
      <c r="C23" s="17" t="s">
        <v>21</v>
      </c>
      <c r="D23" s="46" t="s">
        <v>10</v>
      </c>
      <c r="E23" s="98">
        <v>1</v>
      </c>
      <c r="F23" s="20">
        <v>0</v>
      </c>
      <c r="G23" s="99">
        <f t="shared" si="3"/>
        <v>0</v>
      </c>
      <c r="H23" s="100" t="s">
        <v>22</v>
      </c>
      <c r="I23" s="101"/>
      <c r="J23" s="102"/>
      <c r="K23" s="104"/>
    </row>
    <row r="24" spans="1:11" ht="26.25">
      <c r="A24" s="97" t="s">
        <v>312</v>
      </c>
      <c r="B24" s="16" t="s">
        <v>183</v>
      </c>
      <c r="C24" s="17" t="s">
        <v>37</v>
      </c>
      <c r="D24" s="46" t="s">
        <v>10</v>
      </c>
      <c r="E24" s="98">
        <v>1</v>
      </c>
      <c r="F24" s="20">
        <v>0</v>
      </c>
      <c r="G24" s="99">
        <f t="shared" si="3"/>
        <v>0</v>
      </c>
      <c r="H24" s="100" t="s">
        <v>22</v>
      </c>
      <c r="I24" s="101"/>
      <c r="J24" s="102"/>
      <c r="K24" s="104"/>
    </row>
    <row r="25" spans="1:11" ht="26.25">
      <c r="A25" s="97" t="s">
        <v>170</v>
      </c>
      <c r="B25" s="16" t="s">
        <v>185</v>
      </c>
      <c r="C25" s="17" t="s">
        <v>37</v>
      </c>
      <c r="D25" s="46" t="s">
        <v>10</v>
      </c>
      <c r="E25" s="98">
        <v>1</v>
      </c>
      <c r="F25" s="20">
        <v>0</v>
      </c>
      <c r="G25" s="99">
        <f t="shared" si="3"/>
        <v>0</v>
      </c>
      <c r="H25" s="100" t="s">
        <v>22</v>
      </c>
      <c r="I25" s="101"/>
      <c r="J25" s="102"/>
      <c r="K25" s="104"/>
    </row>
    <row r="26" spans="1:11" ht="26.25">
      <c r="A26" s="97" t="s">
        <v>173</v>
      </c>
      <c r="B26" s="16" t="s">
        <v>187</v>
      </c>
      <c r="C26" s="17" t="s">
        <v>37</v>
      </c>
      <c r="D26" s="46" t="s">
        <v>10</v>
      </c>
      <c r="E26" s="98">
        <v>1</v>
      </c>
      <c r="F26" s="20">
        <v>0</v>
      </c>
      <c r="G26" s="99">
        <f t="shared" si="3"/>
        <v>0</v>
      </c>
      <c r="H26" s="100" t="s">
        <v>22</v>
      </c>
      <c r="I26" s="101"/>
      <c r="J26" s="102"/>
      <c r="K26" s="103"/>
    </row>
    <row r="27" spans="1:11" ht="26.25">
      <c r="A27" s="97" t="s">
        <v>176</v>
      </c>
      <c r="B27" s="16" t="s">
        <v>27</v>
      </c>
      <c r="C27" s="17" t="s">
        <v>28</v>
      </c>
      <c r="D27" s="46" t="s">
        <v>10</v>
      </c>
      <c r="E27" s="101"/>
      <c r="F27" s="102"/>
      <c r="G27" s="103"/>
      <c r="H27" s="100" t="s">
        <v>22</v>
      </c>
      <c r="I27" s="98">
        <v>3</v>
      </c>
      <c r="J27" s="20">
        <v>0</v>
      </c>
      <c r="K27" s="99">
        <f>J27*I27</f>
        <v>0</v>
      </c>
    </row>
    <row r="28" spans="1:11" ht="26.25">
      <c r="A28" s="97" t="s">
        <v>178</v>
      </c>
      <c r="B28" s="16" t="s">
        <v>190</v>
      </c>
      <c r="C28" s="17" t="s">
        <v>191</v>
      </c>
      <c r="D28" s="46" t="s">
        <v>10</v>
      </c>
      <c r="E28" s="101"/>
      <c r="F28" s="102"/>
      <c r="G28" s="104"/>
      <c r="H28" s="100" t="s">
        <v>22</v>
      </c>
      <c r="I28" s="98">
        <v>1</v>
      </c>
      <c r="J28" s="20">
        <v>0</v>
      </c>
      <c r="K28" s="99">
        <f>J28*I28</f>
        <v>0</v>
      </c>
    </row>
    <row r="29" spans="1:11" ht="26.25">
      <c r="A29" s="97" t="s">
        <v>180</v>
      </c>
      <c r="B29" s="16" t="s">
        <v>193</v>
      </c>
      <c r="C29" s="17" t="s">
        <v>194</v>
      </c>
      <c r="D29" s="46" t="s">
        <v>10</v>
      </c>
      <c r="E29" s="98">
        <v>1</v>
      </c>
      <c r="F29" s="20">
        <v>0</v>
      </c>
      <c r="G29" s="99">
        <f>E29*F29</f>
        <v>0</v>
      </c>
      <c r="H29" s="100" t="s">
        <v>22</v>
      </c>
      <c r="I29" s="101"/>
      <c r="J29" s="102"/>
      <c r="K29" s="103"/>
    </row>
    <row r="30" spans="1:11" ht="26.25">
      <c r="A30" s="97" t="s">
        <v>182</v>
      </c>
      <c r="B30" s="16" t="s">
        <v>196</v>
      </c>
      <c r="C30" s="17" t="s">
        <v>168</v>
      </c>
      <c r="D30" s="46" t="s">
        <v>10</v>
      </c>
      <c r="E30" s="98">
        <v>1</v>
      </c>
      <c r="F30" s="20">
        <v>0</v>
      </c>
      <c r="G30" s="99">
        <f aca="true" t="shared" si="4" ref="G30:G33">E30*F30</f>
        <v>0</v>
      </c>
      <c r="H30" s="100" t="s">
        <v>22</v>
      </c>
      <c r="I30" s="101"/>
      <c r="J30" s="102"/>
      <c r="K30" s="104"/>
    </row>
    <row r="31" spans="1:11" ht="26.25">
      <c r="A31" s="97" t="s">
        <v>184</v>
      </c>
      <c r="B31" s="16" t="s">
        <v>198</v>
      </c>
      <c r="C31" s="17" t="s">
        <v>168</v>
      </c>
      <c r="D31" s="46" t="s">
        <v>10</v>
      </c>
      <c r="E31" s="98">
        <v>1</v>
      </c>
      <c r="F31" s="20">
        <v>0</v>
      </c>
      <c r="G31" s="99">
        <f t="shared" si="4"/>
        <v>0</v>
      </c>
      <c r="H31" s="100" t="s">
        <v>22</v>
      </c>
      <c r="I31" s="101"/>
      <c r="J31" s="102"/>
      <c r="K31" s="104"/>
    </row>
    <row r="32" spans="1:11" ht="26.25">
      <c r="A32" s="97" t="s">
        <v>186</v>
      </c>
      <c r="B32" s="16" t="s">
        <v>200</v>
      </c>
      <c r="C32" s="17" t="s">
        <v>168</v>
      </c>
      <c r="D32" s="46" t="s">
        <v>10</v>
      </c>
      <c r="E32" s="98">
        <v>1</v>
      </c>
      <c r="F32" s="20">
        <v>0</v>
      </c>
      <c r="G32" s="99">
        <f t="shared" si="4"/>
        <v>0</v>
      </c>
      <c r="H32" s="100" t="s">
        <v>22</v>
      </c>
      <c r="I32" s="101"/>
      <c r="J32" s="102"/>
      <c r="K32" s="104"/>
    </row>
    <row r="33" spans="1:11" ht="63.75">
      <c r="A33" s="97" t="s">
        <v>188</v>
      </c>
      <c r="B33" s="16" t="s">
        <v>202</v>
      </c>
      <c r="C33" s="105" t="s">
        <v>203</v>
      </c>
      <c r="D33" s="46" t="s">
        <v>10</v>
      </c>
      <c r="E33" s="98">
        <v>1</v>
      </c>
      <c r="F33" s="20">
        <v>0</v>
      </c>
      <c r="G33" s="99">
        <f t="shared" si="4"/>
        <v>0</v>
      </c>
      <c r="H33" s="100" t="s">
        <v>22</v>
      </c>
      <c r="I33" s="101"/>
      <c r="J33" s="102"/>
      <c r="K33" s="103"/>
    </row>
    <row r="34" spans="1:11" ht="26.25">
      <c r="A34" s="97" t="s">
        <v>189</v>
      </c>
      <c r="B34" s="16" t="s">
        <v>205</v>
      </c>
      <c r="C34" s="17" t="s">
        <v>21</v>
      </c>
      <c r="D34" s="46" t="s">
        <v>10</v>
      </c>
      <c r="E34" s="101"/>
      <c r="F34" s="102"/>
      <c r="G34" s="103"/>
      <c r="H34" s="100" t="s">
        <v>22</v>
      </c>
      <c r="I34" s="98">
        <v>2</v>
      </c>
      <c r="J34" s="20">
        <v>0</v>
      </c>
      <c r="K34" s="99">
        <f>I34*J34</f>
        <v>0</v>
      </c>
    </row>
    <row r="35" spans="1:11" ht="26.25">
      <c r="A35" s="97" t="s">
        <v>192</v>
      </c>
      <c r="B35" s="16" t="s">
        <v>207</v>
      </c>
      <c r="C35" s="17" t="s">
        <v>208</v>
      </c>
      <c r="D35" s="46" t="s">
        <v>10</v>
      </c>
      <c r="E35" s="98">
        <v>1</v>
      </c>
      <c r="F35" s="20">
        <v>0</v>
      </c>
      <c r="G35" s="99">
        <f>E35*F35</f>
        <v>0</v>
      </c>
      <c r="H35" s="100" t="s">
        <v>22</v>
      </c>
      <c r="I35" s="101"/>
      <c r="J35" s="102"/>
      <c r="K35" s="103"/>
    </row>
    <row r="36" spans="1:11" ht="26.25">
      <c r="A36" s="97" t="s">
        <v>195</v>
      </c>
      <c r="B36" s="16" t="s">
        <v>210</v>
      </c>
      <c r="C36" s="17" t="s">
        <v>211</v>
      </c>
      <c r="D36" s="46" t="s">
        <v>10</v>
      </c>
      <c r="E36" s="98">
        <v>1</v>
      </c>
      <c r="F36" s="20">
        <v>0</v>
      </c>
      <c r="G36" s="99">
        <f aca="true" t="shared" si="5" ref="G36:G65">E36*F36</f>
        <v>0</v>
      </c>
      <c r="H36" s="100" t="s">
        <v>22</v>
      </c>
      <c r="I36" s="101"/>
      <c r="J36" s="102"/>
      <c r="K36" s="104"/>
    </row>
    <row r="37" spans="1:11" ht="39">
      <c r="A37" s="97" t="s">
        <v>197</v>
      </c>
      <c r="B37" s="16" t="s">
        <v>213</v>
      </c>
      <c r="C37" s="17" t="s">
        <v>172</v>
      </c>
      <c r="D37" s="46" t="s">
        <v>10</v>
      </c>
      <c r="E37" s="98">
        <v>1</v>
      </c>
      <c r="F37" s="20">
        <v>0</v>
      </c>
      <c r="G37" s="99">
        <f t="shared" si="5"/>
        <v>0</v>
      </c>
      <c r="H37" s="100" t="s">
        <v>22</v>
      </c>
      <c r="I37" s="101"/>
      <c r="J37" s="102"/>
      <c r="K37" s="104"/>
    </row>
    <row r="38" spans="1:11" ht="51.75">
      <c r="A38" s="97" t="s">
        <v>199</v>
      </c>
      <c r="B38" s="16" t="s">
        <v>215</v>
      </c>
      <c r="C38" s="17" t="s">
        <v>216</v>
      </c>
      <c r="D38" s="46" t="s">
        <v>10</v>
      </c>
      <c r="E38" s="98">
        <v>1</v>
      </c>
      <c r="F38" s="20">
        <v>0</v>
      </c>
      <c r="G38" s="99">
        <f t="shared" si="5"/>
        <v>0</v>
      </c>
      <c r="H38" s="100" t="s">
        <v>22</v>
      </c>
      <c r="I38" s="101"/>
      <c r="J38" s="102"/>
      <c r="K38" s="104"/>
    </row>
    <row r="39" spans="1:11" ht="51.75">
      <c r="A39" s="97" t="s">
        <v>201</v>
      </c>
      <c r="B39" s="16" t="s">
        <v>218</v>
      </c>
      <c r="C39" s="17" t="s">
        <v>216</v>
      </c>
      <c r="D39" s="46" t="s">
        <v>10</v>
      </c>
      <c r="E39" s="98">
        <v>1</v>
      </c>
      <c r="F39" s="20">
        <v>0</v>
      </c>
      <c r="G39" s="99">
        <f t="shared" si="5"/>
        <v>0</v>
      </c>
      <c r="H39" s="100" t="s">
        <v>22</v>
      </c>
      <c r="I39" s="101"/>
      <c r="J39" s="102"/>
      <c r="K39" s="104"/>
    </row>
    <row r="40" spans="1:11" ht="51.75">
      <c r="A40" s="97" t="s">
        <v>204</v>
      </c>
      <c r="B40" s="16" t="s">
        <v>220</v>
      </c>
      <c r="C40" s="17" t="s">
        <v>216</v>
      </c>
      <c r="D40" s="46" t="s">
        <v>10</v>
      </c>
      <c r="E40" s="98">
        <v>1</v>
      </c>
      <c r="F40" s="20">
        <v>0</v>
      </c>
      <c r="G40" s="99">
        <f t="shared" si="5"/>
        <v>0</v>
      </c>
      <c r="H40" s="100" t="s">
        <v>22</v>
      </c>
      <c r="I40" s="101"/>
      <c r="J40" s="102"/>
      <c r="K40" s="104"/>
    </row>
    <row r="41" spans="1:11" ht="51.75">
      <c r="A41" s="97" t="s">
        <v>313</v>
      </c>
      <c r="B41" s="16" t="s">
        <v>222</v>
      </c>
      <c r="C41" s="17" t="s">
        <v>216</v>
      </c>
      <c r="D41" s="46" t="s">
        <v>10</v>
      </c>
      <c r="E41" s="98">
        <v>1</v>
      </c>
      <c r="F41" s="20">
        <v>0</v>
      </c>
      <c r="G41" s="99">
        <f t="shared" si="5"/>
        <v>0</v>
      </c>
      <c r="H41" s="100" t="s">
        <v>22</v>
      </c>
      <c r="I41" s="101"/>
      <c r="J41" s="102"/>
      <c r="K41" s="104"/>
    </row>
    <row r="42" spans="1:11" ht="26.25">
      <c r="A42" s="97" t="s">
        <v>206</v>
      </c>
      <c r="B42" s="16" t="s">
        <v>224</v>
      </c>
      <c r="C42" s="17" t="s">
        <v>225</v>
      </c>
      <c r="D42" s="46" t="s">
        <v>10</v>
      </c>
      <c r="E42" s="98">
        <v>4</v>
      </c>
      <c r="F42" s="20">
        <v>0</v>
      </c>
      <c r="G42" s="99">
        <f t="shared" si="5"/>
        <v>0</v>
      </c>
      <c r="H42" s="100" t="s">
        <v>22</v>
      </c>
      <c r="I42" s="101"/>
      <c r="J42" s="102"/>
      <c r="K42" s="104"/>
    </row>
    <row r="43" spans="1:11" ht="26.25">
      <c r="A43" s="97" t="s">
        <v>209</v>
      </c>
      <c r="B43" s="16" t="s">
        <v>227</v>
      </c>
      <c r="C43" s="17" t="s">
        <v>225</v>
      </c>
      <c r="D43" s="46" t="s">
        <v>10</v>
      </c>
      <c r="E43" s="98">
        <v>2</v>
      </c>
      <c r="F43" s="20">
        <v>0</v>
      </c>
      <c r="G43" s="99">
        <f t="shared" si="5"/>
        <v>0</v>
      </c>
      <c r="H43" s="100" t="s">
        <v>22</v>
      </c>
      <c r="I43" s="101"/>
      <c r="J43" s="102"/>
      <c r="K43" s="104"/>
    </row>
    <row r="44" spans="1:11" ht="26.25">
      <c r="A44" s="97" t="s">
        <v>212</v>
      </c>
      <c r="B44" s="16" t="s">
        <v>229</v>
      </c>
      <c r="C44" s="17" t="s">
        <v>225</v>
      </c>
      <c r="D44" s="46" t="s">
        <v>10</v>
      </c>
      <c r="E44" s="98">
        <v>2</v>
      </c>
      <c r="F44" s="20">
        <v>0</v>
      </c>
      <c r="G44" s="99">
        <f t="shared" si="5"/>
        <v>0</v>
      </c>
      <c r="H44" s="100" t="s">
        <v>22</v>
      </c>
      <c r="I44" s="101"/>
      <c r="J44" s="102"/>
      <c r="K44" s="104"/>
    </row>
    <row r="45" spans="1:11" ht="26.25">
      <c r="A45" s="97" t="s">
        <v>214</v>
      </c>
      <c r="B45" s="16" t="s">
        <v>231</v>
      </c>
      <c r="C45" s="17" t="s">
        <v>225</v>
      </c>
      <c r="D45" s="46" t="s">
        <v>10</v>
      </c>
      <c r="E45" s="98">
        <v>2</v>
      </c>
      <c r="F45" s="20">
        <v>0</v>
      </c>
      <c r="G45" s="99">
        <f t="shared" si="5"/>
        <v>0</v>
      </c>
      <c r="H45" s="100" t="s">
        <v>22</v>
      </c>
      <c r="I45" s="101"/>
      <c r="J45" s="102"/>
      <c r="K45" s="106"/>
    </row>
    <row r="46" spans="1:11" ht="17.25" customHeight="1">
      <c r="A46" s="97" t="s">
        <v>217</v>
      </c>
      <c r="B46" s="16" t="s">
        <v>233</v>
      </c>
      <c r="C46" s="158" t="s">
        <v>305</v>
      </c>
      <c r="D46" s="46" t="s">
        <v>10</v>
      </c>
      <c r="E46" s="98">
        <v>2</v>
      </c>
      <c r="F46" s="20">
        <v>0</v>
      </c>
      <c r="G46" s="99">
        <f t="shared" si="5"/>
        <v>0</v>
      </c>
      <c r="H46" s="100" t="s">
        <v>22</v>
      </c>
      <c r="I46" s="101"/>
      <c r="J46" s="102"/>
      <c r="K46" s="106"/>
    </row>
    <row r="47" spans="1:11" ht="20.25" customHeight="1">
      <c r="A47" s="97" t="s">
        <v>219</v>
      </c>
      <c r="B47" s="16" t="s">
        <v>235</v>
      </c>
      <c r="C47" s="158" t="s">
        <v>28</v>
      </c>
      <c r="D47" s="46" t="s">
        <v>10</v>
      </c>
      <c r="E47" s="98">
        <v>2</v>
      </c>
      <c r="F47" s="20">
        <v>0</v>
      </c>
      <c r="G47" s="99">
        <f t="shared" si="5"/>
        <v>0</v>
      </c>
      <c r="H47" s="100" t="s">
        <v>22</v>
      </c>
      <c r="I47" s="101"/>
      <c r="J47" s="102"/>
      <c r="K47" s="107"/>
    </row>
    <row r="48" spans="1:11" ht="18.75" customHeight="1">
      <c r="A48" s="97" t="s">
        <v>221</v>
      </c>
      <c r="B48" s="16" t="s">
        <v>237</v>
      </c>
      <c r="C48" s="158" t="s">
        <v>28</v>
      </c>
      <c r="D48" s="46" t="s">
        <v>10</v>
      </c>
      <c r="E48" s="98">
        <v>2</v>
      </c>
      <c r="F48" s="20">
        <v>0</v>
      </c>
      <c r="G48" s="99">
        <f t="shared" si="5"/>
        <v>0</v>
      </c>
      <c r="H48" s="100" t="s">
        <v>22</v>
      </c>
      <c r="I48" s="101"/>
      <c r="J48" s="102"/>
      <c r="K48" s="107"/>
    </row>
    <row r="49" spans="1:11" ht="21.75" customHeight="1">
      <c r="A49" s="97" t="s">
        <v>223</v>
      </c>
      <c r="B49" s="16" t="s">
        <v>239</v>
      </c>
      <c r="C49" s="158" t="s">
        <v>28</v>
      </c>
      <c r="D49" s="46" t="s">
        <v>10</v>
      </c>
      <c r="E49" s="98">
        <v>2</v>
      </c>
      <c r="F49" s="20">
        <v>0</v>
      </c>
      <c r="G49" s="99">
        <f t="shared" si="5"/>
        <v>0</v>
      </c>
      <c r="H49" s="100" t="s">
        <v>22</v>
      </c>
      <c r="I49" s="101"/>
      <c r="J49" s="102"/>
      <c r="K49" s="107"/>
    </row>
    <row r="50" spans="1:11" ht="26.25">
      <c r="A50" s="97" t="s">
        <v>226</v>
      </c>
      <c r="B50" s="16" t="s">
        <v>241</v>
      </c>
      <c r="C50" s="158" t="s">
        <v>28</v>
      </c>
      <c r="D50" s="46" t="s">
        <v>10</v>
      </c>
      <c r="E50" s="98">
        <v>5</v>
      </c>
      <c r="F50" s="20">
        <v>0</v>
      </c>
      <c r="G50" s="99">
        <f t="shared" si="5"/>
        <v>0</v>
      </c>
      <c r="H50" s="100" t="s">
        <v>22</v>
      </c>
      <c r="I50" s="101"/>
      <c r="J50" s="102"/>
      <c r="K50" s="107"/>
    </row>
    <row r="51" spans="1:11" ht="26.25">
      <c r="A51" s="97" t="s">
        <v>228</v>
      </c>
      <c r="B51" s="16" t="s">
        <v>243</v>
      </c>
      <c r="C51" s="158" t="s">
        <v>306</v>
      </c>
      <c r="D51" s="46" t="s">
        <v>10</v>
      </c>
      <c r="E51" s="98">
        <v>3</v>
      </c>
      <c r="F51" s="20">
        <v>0</v>
      </c>
      <c r="G51" s="99">
        <f t="shared" si="5"/>
        <v>0</v>
      </c>
      <c r="H51" s="100" t="s">
        <v>22</v>
      </c>
      <c r="I51" s="101"/>
      <c r="J51" s="102"/>
      <c r="K51" s="106"/>
    </row>
    <row r="52" spans="1:11" ht="26.25">
      <c r="A52" s="97" t="s">
        <v>230</v>
      </c>
      <c r="B52" s="16" t="s">
        <v>245</v>
      </c>
      <c r="C52" s="158" t="s">
        <v>306</v>
      </c>
      <c r="D52" s="46" t="s">
        <v>10</v>
      </c>
      <c r="E52" s="98">
        <v>3</v>
      </c>
      <c r="F52" s="20">
        <v>0</v>
      </c>
      <c r="G52" s="99">
        <f t="shared" si="5"/>
        <v>0</v>
      </c>
      <c r="H52" s="100" t="s">
        <v>22</v>
      </c>
      <c r="I52" s="101"/>
      <c r="J52" s="102"/>
      <c r="K52" s="107"/>
    </row>
    <row r="53" spans="1:11" ht="26.25">
      <c r="A53" s="97" t="s">
        <v>232</v>
      </c>
      <c r="B53" s="16" t="s">
        <v>247</v>
      </c>
      <c r="C53" s="158" t="s">
        <v>306</v>
      </c>
      <c r="D53" s="46" t="s">
        <v>10</v>
      </c>
      <c r="E53" s="98">
        <v>3</v>
      </c>
      <c r="F53" s="20">
        <v>0</v>
      </c>
      <c r="G53" s="99">
        <f t="shared" si="5"/>
        <v>0</v>
      </c>
      <c r="H53" s="100" t="s">
        <v>22</v>
      </c>
      <c r="I53" s="101"/>
      <c r="J53" s="102"/>
      <c r="K53" s="107"/>
    </row>
    <row r="54" spans="1:11" ht="26.25">
      <c r="A54" s="97" t="s">
        <v>234</v>
      </c>
      <c r="B54" s="16" t="s">
        <v>249</v>
      </c>
      <c r="C54" s="158" t="s">
        <v>307</v>
      </c>
      <c r="D54" s="46" t="s">
        <v>10</v>
      </c>
      <c r="E54" s="98">
        <v>1</v>
      </c>
      <c r="F54" s="20">
        <v>0</v>
      </c>
      <c r="G54" s="99">
        <f t="shared" si="5"/>
        <v>0</v>
      </c>
      <c r="H54" s="100" t="s">
        <v>22</v>
      </c>
      <c r="I54" s="101"/>
      <c r="J54" s="102"/>
      <c r="K54" s="106"/>
    </row>
    <row r="55" spans="1:11" ht="26.25">
      <c r="A55" s="97" t="s">
        <v>236</v>
      </c>
      <c r="B55" s="16" t="s">
        <v>251</v>
      </c>
      <c r="C55" s="158" t="s">
        <v>307</v>
      </c>
      <c r="D55" s="46" t="s">
        <v>10</v>
      </c>
      <c r="E55" s="98">
        <v>1</v>
      </c>
      <c r="F55" s="20">
        <v>0</v>
      </c>
      <c r="G55" s="99">
        <f t="shared" si="5"/>
        <v>0</v>
      </c>
      <c r="H55" s="100" t="s">
        <v>22</v>
      </c>
      <c r="I55" s="101"/>
      <c r="J55" s="102"/>
      <c r="K55" s="107"/>
    </row>
    <row r="56" spans="1:11" ht="26.25">
      <c r="A56" s="97" t="s">
        <v>238</v>
      </c>
      <c r="B56" s="16" t="s">
        <v>253</v>
      </c>
      <c r="C56" s="158" t="s">
        <v>307</v>
      </c>
      <c r="D56" s="46" t="s">
        <v>10</v>
      </c>
      <c r="E56" s="98">
        <v>1</v>
      </c>
      <c r="F56" s="20">
        <v>0</v>
      </c>
      <c r="G56" s="99">
        <f t="shared" si="5"/>
        <v>0</v>
      </c>
      <c r="H56" s="100" t="s">
        <v>22</v>
      </c>
      <c r="I56" s="101"/>
      <c r="J56" s="102"/>
      <c r="K56" s="107"/>
    </row>
    <row r="57" spans="1:11" ht="39">
      <c r="A57" s="97" t="s">
        <v>240</v>
      </c>
      <c r="B57" s="16" t="s">
        <v>255</v>
      </c>
      <c r="C57" s="158" t="s">
        <v>307</v>
      </c>
      <c r="D57" s="46" t="s">
        <v>10</v>
      </c>
      <c r="E57" s="98">
        <v>1</v>
      </c>
      <c r="F57" s="20">
        <v>0</v>
      </c>
      <c r="G57" s="99">
        <f t="shared" si="5"/>
        <v>0</v>
      </c>
      <c r="H57" s="100" t="s">
        <v>22</v>
      </c>
      <c r="I57" s="101"/>
      <c r="J57" s="102"/>
      <c r="K57" s="107"/>
    </row>
    <row r="58" spans="1:11" ht="26.25">
      <c r="A58" s="97" t="s">
        <v>242</v>
      </c>
      <c r="B58" s="16" t="s">
        <v>257</v>
      </c>
      <c r="C58" s="158" t="s">
        <v>307</v>
      </c>
      <c r="D58" s="46" t="s">
        <v>10</v>
      </c>
      <c r="E58" s="98">
        <v>1</v>
      </c>
      <c r="F58" s="20">
        <v>0</v>
      </c>
      <c r="G58" s="99">
        <f t="shared" si="5"/>
        <v>0</v>
      </c>
      <c r="H58" s="100" t="s">
        <v>22</v>
      </c>
      <c r="I58" s="101"/>
      <c r="J58" s="102"/>
      <c r="K58" s="107"/>
    </row>
    <row r="59" spans="1:11" ht="39">
      <c r="A59" s="97" t="s">
        <v>244</v>
      </c>
      <c r="B59" s="16" t="s">
        <v>258</v>
      </c>
      <c r="C59" s="158" t="s">
        <v>307</v>
      </c>
      <c r="D59" s="46" t="s">
        <v>10</v>
      </c>
      <c r="E59" s="98">
        <v>1</v>
      </c>
      <c r="F59" s="20">
        <v>0</v>
      </c>
      <c r="G59" s="99">
        <f t="shared" si="5"/>
        <v>0</v>
      </c>
      <c r="H59" s="100" t="s">
        <v>22</v>
      </c>
      <c r="I59" s="101"/>
      <c r="J59" s="102"/>
      <c r="K59" s="107"/>
    </row>
    <row r="60" spans="1:11" ht="26.25">
      <c r="A60" s="97" t="s">
        <v>246</v>
      </c>
      <c r="B60" s="16" t="s">
        <v>259</v>
      </c>
      <c r="C60" s="158" t="s">
        <v>307</v>
      </c>
      <c r="D60" s="46" t="s">
        <v>10</v>
      </c>
      <c r="E60" s="98">
        <v>1</v>
      </c>
      <c r="F60" s="20">
        <v>0</v>
      </c>
      <c r="G60" s="99">
        <f t="shared" si="5"/>
        <v>0</v>
      </c>
      <c r="H60" s="100" t="s">
        <v>22</v>
      </c>
      <c r="I60" s="101"/>
      <c r="J60" s="102"/>
      <c r="K60" s="107"/>
    </row>
    <row r="61" spans="1:11" ht="39">
      <c r="A61" s="97" t="s">
        <v>248</v>
      </c>
      <c r="B61" s="16" t="s">
        <v>260</v>
      </c>
      <c r="C61" s="158" t="s">
        <v>307</v>
      </c>
      <c r="D61" s="46" t="s">
        <v>10</v>
      </c>
      <c r="E61" s="98">
        <v>1</v>
      </c>
      <c r="F61" s="20">
        <v>0</v>
      </c>
      <c r="G61" s="99">
        <f t="shared" si="5"/>
        <v>0</v>
      </c>
      <c r="H61" s="100" t="s">
        <v>22</v>
      </c>
      <c r="I61" s="101"/>
      <c r="J61" s="102"/>
      <c r="K61" s="107"/>
    </row>
    <row r="62" spans="1:11" ht="39">
      <c r="A62" s="97" t="s">
        <v>250</v>
      </c>
      <c r="B62" s="16" t="s">
        <v>261</v>
      </c>
      <c r="C62" s="158" t="s">
        <v>307</v>
      </c>
      <c r="D62" s="46" t="s">
        <v>10</v>
      </c>
      <c r="E62" s="98">
        <v>1</v>
      </c>
      <c r="F62" s="20">
        <v>0</v>
      </c>
      <c r="G62" s="99">
        <f t="shared" si="5"/>
        <v>0</v>
      </c>
      <c r="H62" s="100" t="s">
        <v>22</v>
      </c>
      <c r="I62" s="101"/>
      <c r="J62" s="102"/>
      <c r="K62" s="107"/>
    </row>
    <row r="63" spans="1:11" ht="39">
      <c r="A63" s="97" t="s">
        <v>252</v>
      </c>
      <c r="B63" s="16" t="s">
        <v>262</v>
      </c>
      <c r="C63" s="158" t="s">
        <v>307</v>
      </c>
      <c r="D63" s="46" t="s">
        <v>10</v>
      </c>
      <c r="E63" s="98">
        <v>1</v>
      </c>
      <c r="F63" s="20">
        <v>0</v>
      </c>
      <c r="G63" s="99">
        <f t="shared" si="5"/>
        <v>0</v>
      </c>
      <c r="H63" s="100" t="s">
        <v>22</v>
      </c>
      <c r="I63" s="101"/>
      <c r="J63" s="102"/>
      <c r="K63" s="107"/>
    </row>
    <row r="64" spans="1:11" ht="39">
      <c r="A64" s="97" t="s">
        <v>254</v>
      </c>
      <c r="B64" s="16" t="s">
        <v>263</v>
      </c>
      <c r="C64" s="158" t="s">
        <v>307</v>
      </c>
      <c r="D64" s="46" t="s">
        <v>10</v>
      </c>
      <c r="E64" s="98">
        <v>1</v>
      </c>
      <c r="F64" s="20">
        <v>0</v>
      </c>
      <c r="G64" s="99">
        <f t="shared" si="5"/>
        <v>0</v>
      </c>
      <c r="H64" s="100" t="s">
        <v>22</v>
      </c>
      <c r="I64" s="101"/>
      <c r="J64" s="102"/>
      <c r="K64" s="107"/>
    </row>
    <row r="65" spans="1:11" ht="39.75" thickBot="1">
      <c r="A65" s="97" t="s">
        <v>256</v>
      </c>
      <c r="B65" s="108" t="s">
        <v>264</v>
      </c>
      <c r="C65" s="158" t="s">
        <v>307</v>
      </c>
      <c r="D65" s="109" t="s">
        <v>10</v>
      </c>
      <c r="E65" s="110">
        <v>1</v>
      </c>
      <c r="F65" s="111">
        <v>0</v>
      </c>
      <c r="G65" s="99">
        <f t="shared" si="5"/>
        <v>0</v>
      </c>
      <c r="H65" s="109" t="s">
        <v>22</v>
      </c>
      <c r="I65" s="112"/>
      <c r="J65" s="113"/>
      <c r="K65" s="114"/>
    </row>
    <row r="66" spans="1:12" ht="24" customHeight="1" thickBot="1">
      <c r="A66" s="115"/>
      <c r="B66" s="116"/>
      <c r="C66" s="117"/>
      <c r="D66" s="118"/>
      <c r="E66" s="116"/>
      <c r="F66" s="177"/>
      <c r="G66" s="178">
        <f>G6+G7+G8+G9+G12+G13+G14+G15+G19+G20+G21+G22+G23+G24+G25+G26+G29+G30+G31+G32+G33+G35+G36+G37+G38+G39+G40+G41+G42+G43+G44+G45+G46+G47+G48+G49+G50+G51+G52+G53+G54+G55+G56+G57+G58+G59+G60+G61+G62+G63+G64+G65</f>
        <v>0</v>
      </c>
      <c r="H66" s="119"/>
      <c r="I66" s="177"/>
      <c r="J66" s="177"/>
      <c r="K66" s="179">
        <f>K5+K10+K11+K16+K17+K18+K27+K28+K34</f>
        <v>0</v>
      </c>
      <c r="L66" s="157">
        <f>G66+K66</f>
        <v>0</v>
      </c>
    </row>
  </sheetData>
  <sheetProtection algorithmName="SHA-512" hashValue="VTLFF4OtY8v32UZTaca/X35nfl5mlmDKrxE1RPlg020hQH6Y7zf8TbYJId3qyr3LKYb0S1ZxOqqSX3NRH4+HJA==" saltValue="vHkGENsFUdGw4HjhuISqlQ==" spinCount="100000" sheet="1" objects="1" scenarios="1"/>
  <printOptions/>
  <pageMargins left="0.7" right="0.7" top="0.787401575" bottom="0.787401575" header="0.3" footer="0.3"/>
  <pageSetup orientation="portrait" paperSize="9"/>
  <ignoredErrors>
    <ignoredError sqref="G6 G7:G39 G40:G65 K5:K19 K27:K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F6C0-DF84-42B3-A180-2BDEEE4F1CF1}">
  <dimension ref="A2:G15"/>
  <sheetViews>
    <sheetView workbookViewId="0" topLeftCell="A1">
      <selection activeCell="F6" sqref="F6"/>
    </sheetView>
  </sheetViews>
  <sheetFormatPr defaultColWidth="9.140625" defaultRowHeight="15"/>
  <cols>
    <col min="2" max="2" width="27.00390625" style="0" customWidth="1"/>
    <col min="3" max="5" width="14.8515625" style="0" customWidth="1"/>
    <col min="6" max="6" width="16.8515625" style="159" customWidth="1"/>
    <col min="7" max="7" width="17.28125" style="159" customWidth="1"/>
  </cols>
  <sheetData>
    <row r="2" ht="15.75">
      <c r="B2" s="156" t="s">
        <v>301</v>
      </c>
    </row>
    <row r="3" ht="15.75" thickBot="1"/>
    <row r="4" spans="1:7" ht="26.2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</row>
    <row r="5" spans="1:7" ht="27" customHeight="1" thickTop="1">
      <c r="A5" s="15" t="s">
        <v>7</v>
      </c>
      <c r="B5" s="70" t="s">
        <v>265</v>
      </c>
      <c r="C5" s="17" t="s">
        <v>266</v>
      </c>
      <c r="D5" s="18" t="s">
        <v>10</v>
      </c>
      <c r="E5" s="19">
        <v>2</v>
      </c>
      <c r="F5" s="20">
        <v>0</v>
      </c>
      <c r="G5" s="21">
        <f>E5*F5</f>
        <v>0</v>
      </c>
    </row>
    <row r="6" spans="1:7" ht="25.5">
      <c r="A6" s="15" t="s">
        <v>11</v>
      </c>
      <c r="B6" s="70" t="s">
        <v>267</v>
      </c>
      <c r="C6" s="17" t="s">
        <v>266</v>
      </c>
      <c r="D6" s="18" t="s">
        <v>10</v>
      </c>
      <c r="E6" s="19">
        <v>1</v>
      </c>
      <c r="F6" s="20">
        <v>0</v>
      </c>
      <c r="G6" s="21">
        <f aca="true" t="shared" si="0" ref="G6:G14">E6*F6</f>
        <v>0</v>
      </c>
    </row>
    <row r="7" spans="1:7" ht="26.25" customHeight="1">
      <c r="A7" s="15" t="s">
        <v>13</v>
      </c>
      <c r="B7" s="72" t="s">
        <v>268</v>
      </c>
      <c r="C7" s="17" t="s">
        <v>266</v>
      </c>
      <c r="D7" s="18" t="s">
        <v>10</v>
      </c>
      <c r="E7" s="19">
        <v>1</v>
      </c>
      <c r="F7" s="20">
        <v>0</v>
      </c>
      <c r="G7" s="21">
        <f t="shared" si="0"/>
        <v>0</v>
      </c>
    </row>
    <row r="8" spans="1:7" ht="25.5">
      <c r="A8" s="15" t="s">
        <v>15</v>
      </c>
      <c r="B8" s="72" t="s">
        <v>269</v>
      </c>
      <c r="C8" s="17" t="s">
        <v>266</v>
      </c>
      <c r="D8" s="18" t="s">
        <v>10</v>
      </c>
      <c r="E8" s="19">
        <v>2</v>
      </c>
      <c r="F8" s="20">
        <v>0</v>
      </c>
      <c r="G8" s="21">
        <f t="shared" si="0"/>
        <v>0</v>
      </c>
    </row>
    <row r="9" spans="1:7" ht="26.25">
      <c r="A9" s="15" t="s">
        <v>18</v>
      </c>
      <c r="B9" s="16" t="s">
        <v>270</v>
      </c>
      <c r="C9" s="17" t="s">
        <v>266</v>
      </c>
      <c r="D9" s="18" t="s">
        <v>10</v>
      </c>
      <c r="E9" s="19">
        <v>1</v>
      </c>
      <c r="F9" s="20">
        <v>0</v>
      </c>
      <c r="G9" s="21">
        <f t="shared" si="0"/>
        <v>0</v>
      </c>
    </row>
    <row r="10" spans="1:7" ht="26.25">
      <c r="A10" s="15" t="s">
        <v>31</v>
      </c>
      <c r="B10" s="16" t="s">
        <v>271</v>
      </c>
      <c r="C10" s="17" t="s">
        <v>266</v>
      </c>
      <c r="D10" s="18" t="s">
        <v>10</v>
      </c>
      <c r="E10" s="19">
        <v>1</v>
      </c>
      <c r="F10" s="20">
        <v>0</v>
      </c>
      <c r="G10" s="21">
        <f t="shared" si="0"/>
        <v>0</v>
      </c>
    </row>
    <row r="11" spans="1:7" ht="26.25">
      <c r="A11" s="15" t="s">
        <v>33</v>
      </c>
      <c r="B11" s="16" t="s">
        <v>272</v>
      </c>
      <c r="C11" s="17" t="s">
        <v>266</v>
      </c>
      <c r="D11" s="18" t="s">
        <v>10</v>
      </c>
      <c r="E11" s="19">
        <v>1</v>
      </c>
      <c r="F11" s="20">
        <v>0</v>
      </c>
      <c r="G11" s="21">
        <f t="shared" si="0"/>
        <v>0</v>
      </c>
    </row>
    <row r="12" spans="1:7" ht="26.25">
      <c r="A12" s="15" t="s">
        <v>35</v>
      </c>
      <c r="B12" s="16" t="s">
        <v>273</v>
      </c>
      <c r="C12" s="17" t="s">
        <v>266</v>
      </c>
      <c r="D12" s="18" t="s">
        <v>10</v>
      </c>
      <c r="E12" s="19">
        <v>1</v>
      </c>
      <c r="F12" s="20">
        <v>0</v>
      </c>
      <c r="G12" s="21">
        <f t="shared" si="0"/>
        <v>0</v>
      </c>
    </row>
    <row r="13" spans="1:7" ht="39">
      <c r="A13" s="15" t="s">
        <v>38</v>
      </c>
      <c r="B13" s="16" t="s">
        <v>274</v>
      </c>
      <c r="C13" s="17" t="s">
        <v>275</v>
      </c>
      <c r="D13" s="18" t="s">
        <v>10</v>
      </c>
      <c r="E13" s="19">
        <v>1</v>
      </c>
      <c r="F13" s="20">
        <v>0</v>
      </c>
      <c r="G13" s="21">
        <f t="shared" si="0"/>
        <v>0</v>
      </c>
    </row>
    <row r="14" spans="1:7" ht="27.75" customHeight="1" thickBot="1">
      <c r="A14" s="120" t="s">
        <v>40</v>
      </c>
      <c r="B14" s="121" t="s">
        <v>276</v>
      </c>
      <c r="C14" s="122" t="s">
        <v>277</v>
      </c>
      <c r="D14" s="123" t="s">
        <v>10</v>
      </c>
      <c r="E14" s="124">
        <v>1</v>
      </c>
      <c r="F14" s="125">
        <v>0</v>
      </c>
      <c r="G14" s="21">
        <f t="shared" si="0"/>
        <v>0</v>
      </c>
    </row>
    <row r="15" spans="1:7" ht="25.5" customHeight="1" thickBot="1">
      <c r="A15" s="116"/>
      <c r="B15" s="116"/>
      <c r="C15" s="126"/>
      <c r="D15" s="119"/>
      <c r="E15" s="116"/>
      <c r="F15" s="177"/>
      <c r="G15" s="180">
        <f>SUM(G5:G14)</f>
        <v>0</v>
      </c>
    </row>
  </sheetData>
  <sheetProtection algorithmName="SHA-512" hashValue="M+9VcEO1AMHSTNmw11lLBVmsgiYYATGBT/8joc+RsYt/jfGjXcn9zEcbh1dg49ValGSij8A9MKSyzra6y6l8yQ==" saltValue="XZzIxEz6179tbJyonUJ6zw==" spinCount="100000" sheet="1" objects="1" scenarios="1"/>
  <printOptions/>
  <pageMargins left="0.7" right="0.7" top="0.787401575" bottom="0.787401575" header="0.3" footer="0.3"/>
  <pageSetup orientation="portrait" paperSize="9"/>
  <ignoredErrors>
    <ignoredError sqref="G5:G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AA60-807D-4676-8FC5-62E897403CDC}">
  <dimension ref="A2:G14"/>
  <sheetViews>
    <sheetView workbookViewId="0" topLeftCell="A1">
      <selection activeCell="J25" sqref="J25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0.00390625" style="0" customWidth="1"/>
    <col min="4" max="4" width="18.57421875" style="0" customWidth="1"/>
    <col min="5" max="5" width="7.140625" style="0" customWidth="1"/>
    <col min="6" max="6" width="14.7109375" style="159" customWidth="1"/>
    <col min="7" max="7" width="16.57421875" style="159" customWidth="1"/>
  </cols>
  <sheetData>
    <row r="2" ht="15.75">
      <c r="B2" s="156" t="s">
        <v>302</v>
      </c>
    </row>
    <row r="3" ht="15.75" thickBot="1"/>
    <row r="4" spans="1:7" ht="26.2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</row>
    <row r="5" spans="1:7" ht="27" thickTop="1">
      <c r="A5" s="8" t="s">
        <v>7</v>
      </c>
      <c r="B5" s="127" t="s">
        <v>278</v>
      </c>
      <c r="C5" s="128" t="s">
        <v>279</v>
      </c>
      <c r="D5" s="129" t="s">
        <v>10</v>
      </c>
      <c r="E5" s="130">
        <v>1</v>
      </c>
      <c r="F5" s="13">
        <v>0</v>
      </c>
      <c r="G5" s="96">
        <f>E5*F5</f>
        <v>0</v>
      </c>
    </row>
    <row r="6" spans="1:7" ht="26.25">
      <c r="A6" s="15" t="s">
        <v>11</v>
      </c>
      <c r="B6" s="16" t="s">
        <v>280</v>
      </c>
      <c r="C6" s="131" t="s">
        <v>225</v>
      </c>
      <c r="D6" s="71" t="s">
        <v>10</v>
      </c>
      <c r="E6" s="19">
        <v>2</v>
      </c>
      <c r="F6" s="20">
        <v>0</v>
      </c>
      <c r="G6" s="21">
        <f aca="true" t="shared" si="0" ref="G6:G13">E6*F6</f>
        <v>0</v>
      </c>
    </row>
    <row r="7" spans="1:7" ht="26.25">
      <c r="A7" s="15" t="s">
        <v>13</v>
      </c>
      <c r="B7" s="16" t="s">
        <v>281</v>
      </c>
      <c r="C7" s="131" t="s">
        <v>160</v>
      </c>
      <c r="D7" s="71" t="s">
        <v>10</v>
      </c>
      <c r="E7" s="19">
        <v>2</v>
      </c>
      <c r="F7" s="20">
        <v>0</v>
      </c>
      <c r="G7" s="21">
        <f t="shared" si="0"/>
        <v>0</v>
      </c>
    </row>
    <row r="8" spans="1:7" ht="26.25">
      <c r="A8" s="15" t="s">
        <v>15</v>
      </c>
      <c r="B8" s="16" t="s">
        <v>282</v>
      </c>
      <c r="C8" s="131" t="s">
        <v>160</v>
      </c>
      <c r="D8" s="71" t="s">
        <v>10</v>
      </c>
      <c r="E8" s="19">
        <v>2</v>
      </c>
      <c r="F8" s="20">
        <v>0</v>
      </c>
      <c r="G8" s="21">
        <f t="shared" si="0"/>
        <v>0</v>
      </c>
    </row>
    <row r="9" spans="1:7" ht="26.25">
      <c r="A9" s="15" t="s">
        <v>18</v>
      </c>
      <c r="B9" s="16" t="s">
        <v>283</v>
      </c>
      <c r="C9" s="131" t="s">
        <v>160</v>
      </c>
      <c r="D9" s="71" t="s">
        <v>10</v>
      </c>
      <c r="E9" s="19">
        <v>2</v>
      </c>
      <c r="F9" s="20">
        <v>0</v>
      </c>
      <c r="G9" s="21">
        <f t="shared" si="0"/>
        <v>0</v>
      </c>
    </row>
    <row r="10" spans="1:7" ht="26.25">
      <c r="A10" s="15" t="s">
        <v>31</v>
      </c>
      <c r="B10" s="132" t="s">
        <v>284</v>
      </c>
      <c r="C10" s="133" t="s">
        <v>285</v>
      </c>
      <c r="D10" s="71" t="s">
        <v>10</v>
      </c>
      <c r="E10" s="134">
        <v>2</v>
      </c>
      <c r="F10" s="20">
        <v>0</v>
      </c>
      <c r="G10" s="21">
        <f t="shared" si="0"/>
        <v>0</v>
      </c>
    </row>
    <row r="11" spans="1:7" ht="26.25">
      <c r="A11" s="15" t="s">
        <v>33</v>
      </c>
      <c r="B11" s="132" t="s">
        <v>286</v>
      </c>
      <c r="C11" s="133" t="s">
        <v>287</v>
      </c>
      <c r="D11" s="71" t="s">
        <v>10</v>
      </c>
      <c r="E11" s="134">
        <v>2</v>
      </c>
      <c r="F11" s="20">
        <v>0</v>
      </c>
      <c r="G11" s="21">
        <f t="shared" si="0"/>
        <v>0</v>
      </c>
    </row>
    <row r="12" spans="1:7" ht="26.25">
      <c r="A12" s="15" t="s">
        <v>35</v>
      </c>
      <c r="B12" s="132" t="s">
        <v>288</v>
      </c>
      <c r="C12" s="133" t="s">
        <v>287</v>
      </c>
      <c r="D12" s="71" t="s">
        <v>10</v>
      </c>
      <c r="E12" s="134">
        <v>2</v>
      </c>
      <c r="F12" s="20">
        <v>0</v>
      </c>
      <c r="G12" s="21">
        <f t="shared" si="0"/>
        <v>0</v>
      </c>
    </row>
    <row r="13" spans="1:7" ht="27" thickBot="1">
      <c r="A13" s="135" t="s">
        <v>38</v>
      </c>
      <c r="B13" s="136" t="s">
        <v>289</v>
      </c>
      <c r="C13" s="137" t="s">
        <v>287</v>
      </c>
      <c r="D13" s="80" t="s">
        <v>10</v>
      </c>
      <c r="E13" s="138">
        <v>2</v>
      </c>
      <c r="F13" s="160">
        <v>0</v>
      </c>
      <c r="G13" s="181">
        <f t="shared" si="0"/>
        <v>0</v>
      </c>
    </row>
    <row r="14" spans="1:7" ht="30" customHeight="1" thickBot="1">
      <c r="A14" s="115"/>
      <c r="B14" s="116"/>
      <c r="C14" s="117"/>
      <c r="D14" s="118"/>
      <c r="E14" s="116"/>
      <c r="F14" s="177"/>
      <c r="G14" s="182">
        <f>SUM(G5:G13)</f>
        <v>0</v>
      </c>
    </row>
  </sheetData>
  <sheetProtection algorithmName="SHA-512" hashValue="FdV98RpllxVmbebGY4UC3mjwDR2LNz4qe0o4BzWkR2mzcCP4coElCBsn+BzlI4ILCPN4Bkyb/YZdEvqJB+ST3A==" saltValue="6gth/vVHuZP9RzcK0YP2S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241F-ED82-4498-9F9A-C6CBF4D90D3D}">
  <dimension ref="A2:G7"/>
  <sheetViews>
    <sheetView workbookViewId="0" topLeftCell="A1">
      <selection activeCell="F5" sqref="F5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4.7109375" style="0" customWidth="1"/>
    <col min="4" max="4" width="20.00390625" style="0" customWidth="1"/>
    <col min="5" max="5" width="7.57421875" style="0" customWidth="1"/>
    <col min="6" max="6" width="15.8515625" style="159" customWidth="1"/>
    <col min="7" max="7" width="16.140625" style="159" customWidth="1"/>
  </cols>
  <sheetData>
    <row r="2" ht="15.75">
      <c r="B2" s="156" t="s">
        <v>303</v>
      </c>
    </row>
    <row r="3" ht="15.75" thickBot="1"/>
    <row r="4" spans="1:7" ht="26.2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</row>
    <row r="5" spans="1:7" ht="39.75" thickTop="1">
      <c r="A5" s="139" t="s">
        <v>7</v>
      </c>
      <c r="B5" s="9" t="s">
        <v>290</v>
      </c>
      <c r="C5" s="10" t="s">
        <v>291</v>
      </c>
      <c r="D5" s="11" t="s">
        <v>292</v>
      </c>
      <c r="E5" s="12">
        <v>1</v>
      </c>
      <c r="F5" s="183">
        <v>0</v>
      </c>
      <c r="G5" s="96">
        <f>E5*F5</f>
        <v>0</v>
      </c>
    </row>
    <row r="6" spans="1:7" ht="39.75" customHeight="1" thickBot="1">
      <c r="A6" s="140" t="s">
        <v>11</v>
      </c>
      <c r="B6" s="141" t="s">
        <v>293</v>
      </c>
      <c r="C6" s="142" t="s">
        <v>294</v>
      </c>
      <c r="D6" s="143" t="s">
        <v>292</v>
      </c>
      <c r="E6" s="144">
        <v>2</v>
      </c>
      <c r="F6" s="184">
        <v>0</v>
      </c>
      <c r="G6" s="23">
        <f>E6*F6</f>
        <v>0</v>
      </c>
    </row>
    <row r="7" spans="1:7" ht="32.25" customHeight="1" thickBot="1">
      <c r="A7" s="145"/>
      <c r="B7" s="119"/>
      <c r="C7" s="146"/>
      <c r="D7" s="147"/>
      <c r="E7" s="148"/>
      <c r="F7" s="185"/>
      <c r="G7" s="179">
        <f>SUM(G5:G6)</f>
        <v>0</v>
      </c>
    </row>
  </sheetData>
  <sheetProtection algorithmName="SHA-512" hashValue="GPGtR1o/VJR6hYaLOJ2PHlaWt1xyH9djgZjkAkdRLoD5PnV6BvD2TIU7XOuMtn+ULhpTpKIBb18D2XCghwt37w==" saltValue="a0lKeNc5A0uVqZ/FO/jLR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B9A1-D27D-4F25-9635-D5157F550B35}">
  <dimension ref="A2:G7"/>
  <sheetViews>
    <sheetView workbookViewId="0" topLeftCell="A1">
      <selection activeCell="F6" sqref="F6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8.28125" style="0" customWidth="1"/>
    <col min="4" max="4" width="21.28125" style="0" customWidth="1"/>
    <col min="5" max="5" width="19.7109375" style="0" customWidth="1"/>
    <col min="6" max="6" width="18.421875" style="159" customWidth="1"/>
    <col min="7" max="7" width="18.28125" style="159" customWidth="1"/>
  </cols>
  <sheetData>
    <row r="2" ht="15.75">
      <c r="B2" s="156" t="s">
        <v>304</v>
      </c>
    </row>
    <row r="3" ht="15.75" thickBot="1"/>
    <row r="4" spans="1:7" ht="26.25" thickBot="1">
      <c r="A4" s="1" t="s">
        <v>0</v>
      </c>
      <c r="B4" s="2" t="s">
        <v>1</v>
      </c>
      <c r="C4" s="149" t="s">
        <v>2</v>
      </c>
      <c r="D4" s="4" t="s">
        <v>3</v>
      </c>
      <c r="E4" s="5" t="s">
        <v>4</v>
      </c>
      <c r="F4" s="88" t="s">
        <v>5</v>
      </c>
      <c r="G4" s="89" t="s">
        <v>6</v>
      </c>
    </row>
    <row r="5" spans="1:7" ht="27" thickTop="1">
      <c r="A5" s="15">
        <v>1</v>
      </c>
      <c r="B5" s="16" t="s">
        <v>295</v>
      </c>
      <c r="C5" s="17" t="s">
        <v>277</v>
      </c>
      <c r="D5" s="154" t="s">
        <v>22</v>
      </c>
      <c r="E5" s="73">
        <v>1</v>
      </c>
      <c r="F5" s="186">
        <v>0</v>
      </c>
      <c r="G5" s="187">
        <f>F5*E5</f>
        <v>0</v>
      </c>
    </row>
    <row r="6" spans="1:7" ht="26.25">
      <c r="A6" s="15">
        <v>2</v>
      </c>
      <c r="B6" s="16" t="s">
        <v>296</v>
      </c>
      <c r="C6" s="17" t="s">
        <v>277</v>
      </c>
      <c r="D6" s="154" t="s">
        <v>22</v>
      </c>
      <c r="E6" s="150">
        <v>1</v>
      </c>
      <c r="F6" s="186">
        <v>0</v>
      </c>
      <c r="G6" s="187">
        <f>F6*E6</f>
        <v>0</v>
      </c>
    </row>
    <row r="7" spans="1:7" ht="26.25" customHeight="1">
      <c r="A7" s="151"/>
      <c r="B7" s="151"/>
      <c r="C7" s="152"/>
      <c r="D7" s="153"/>
      <c r="E7" s="151"/>
      <c r="F7" s="188"/>
      <c r="G7" s="189">
        <f>SUM(G5:G6)</f>
        <v>0</v>
      </c>
    </row>
  </sheetData>
  <sheetProtection algorithmName="SHA-512" hashValue="Ar+PIVk8UdyUrp50TW4vkXPTHwNGjzvVQPMYEffevVZ2+z/UU4fgL9p05sQjSJ4S6jAoLtxAt/pPYTvQbnhJNg==" saltValue="NNW9gM205Y6aLipnIySUCw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2020-09-04T08:21:33Z</cp:lastPrinted>
  <dcterms:created xsi:type="dcterms:W3CDTF">2020-09-01T05:34:44Z</dcterms:created>
  <dcterms:modified xsi:type="dcterms:W3CDTF">2020-09-08T05:20:38Z</dcterms:modified>
  <cp:category/>
  <cp:version/>
  <cp:contentType/>
  <cp:contentStatus/>
</cp:coreProperties>
</file>