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ELEKTRO/"/>
    </mc:Choice>
  </mc:AlternateContent>
  <xr:revisionPtr revIDLastSave="30" documentId="13_ncr:1_{1F3E9ECC-B77D-458B-8057-AE9C96B9880C}" xr6:coauthVersionLast="47" xr6:coauthVersionMax="47" xr10:uidLastSave="{9306695D-F27A-44B3-9E11-812D12CEA70F}"/>
  <bookViews>
    <workbookView xWindow="-120" yWindow="-120" windowWidth="29040" windowHeight="15840" xr2:uid="{00000000-000D-0000-FFFF-FFFF00000000}"/>
  </bookViews>
  <sheets>
    <sheet name="VV - UBYTOVANI" sheetId="3" r:id="rId1"/>
  </sheets>
  <definedNames>
    <definedName name="__xlnm.Print_Area_1" localSheetId="0">'VV - UBYTOVANI'!$A$1:$F$55</definedName>
    <definedName name="__xlnm.Print_Area_1">#REF!</definedName>
    <definedName name="__xlnm.Print_Area_2">#N/A</definedName>
    <definedName name="__xlnm.Print_Titles_2">#N/A</definedName>
    <definedName name="_xlnm.Print_Area" localSheetId="0">'VV - UBYTOVANI'!$A$1:$F$84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3" l="1"/>
  <c r="F51" i="3"/>
  <c r="F78" i="3" l="1"/>
  <c r="F77" i="3"/>
  <c r="F76" i="3"/>
  <c r="F75" i="3"/>
  <c r="F74" i="3"/>
  <c r="F73" i="3"/>
  <c r="F72" i="3"/>
  <c r="F68" i="3"/>
  <c r="F67" i="3"/>
  <c r="F66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3" i="3"/>
  <c r="F22" i="3"/>
  <c r="F21" i="3"/>
  <c r="F20" i="3"/>
  <c r="F19" i="3"/>
  <c r="D18" i="3"/>
  <c r="F18" i="3" s="1"/>
  <c r="F17" i="3"/>
  <c r="F16" i="3"/>
  <c r="F15" i="3"/>
  <c r="F14" i="3"/>
  <c r="F13" i="3"/>
  <c r="D12" i="3"/>
  <c r="F12" i="3" s="1"/>
  <c r="F11" i="3"/>
  <c r="F10" i="3"/>
  <c r="F9" i="3"/>
  <c r="F8" i="3"/>
  <c r="F7" i="3"/>
  <c r="F79" i="3" l="1"/>
  <c r="F63" i="3"/>
  <c r="F69" i="3"/>
  <c r="F24" i="3"/>
  <c r="F81" i="3" l="1"/>
</calcChain>
</file>

<file path=xl/sharedStrings.xml><?xml version="1.0" encoding="utf-8"?>
<sst xmlns="http://schemas.openxmlformats.org/spreadsheetml/2006/main" count="144" uniqueCount="89">
  <si>
    <t>Název položky</t>
  </si>
  <si>
    <t>MJ</t>
  </si>
  <si>
    <t>množství</t>
  </si>
  <si>
    <t>cena / MJ</t>
  </si>
  <si>
    <t>ks</t>
  </si>
  <si>
    <t>m</t>
  </si>
  <si>
    <t>P.Č.</t>
  </si>
  <si>
    <t>celkem</t>
  </si>
  <si>
    <t>Díl 1</t>
  </si>
  <si>
    <t>Díl 2</t>
  </si>
  <si>
    <t xml:space="preserve">Celkem za svítidla a příslušenství </t>
  </si>
  <si>
    <t xml:space="preserve">Celkem za spínače, zásuvky a ostatní přístroje </t>
  </si>
  <si>
    <t>Díl 3</t>
  </si>
  <si>
    <t>Celkem za instalační, úložný a ochranný materiál</t>
  </si>
  <si>
    <t>Díl 4</t>
  </si>
  <si>
    <t>Celkem za kabely a vodiče</t>
  </si>
  <si>
    <t>Díl 5</t>
  </si>
  <si>
    <t xml:space="preserve">Celkem za pospojování, uzemnění </t>
  </si>
  <si>
    <t>Díl 6</t>
  </si>
  <si>
    <t>Celkem za rozvaděče</t>
  </si>
  <si>
    <t>Doplňkové pospojování</t>
  </si>
  <si>
    <t>Krabice odbočná</t>
  </si>
  <si>
    <t xml:space="preserve">Protipožární ucpávka </t>
  </si>
  <si>
    <t>Domovní spínač řazení 5</t>
  </si>
  <si>
    <t>Napojení rozvaděče MaR</t>
  </si>
  <si>
    <t>Ovládací panel DALI</t>
  </si>
  <si>
    <t>D.1.4.G - ELEKTROINSTALACE</t>
  </si>
  <si>
    <t>Svítidlo typ A1</t>
  </si>
  <si>
    <t>Svítidlo typ B1</t>
  </si>
  <si>
    <t>Svítidlo typ B3</t>
  </si>
  <si>
    <t>Svítidlo typ B4</t>
  </si>
  <si>
    <t>Svítidlo typ E3</t>
  </si>
  <si>
    <t>Svítidlo nouzové antipanické typ NC1</t>
  </si>
  <si>
    <t>Svítidlo nouzové antipanické typ NO1</t>
  </si>
  <si>
    <t>Svítidlo typ P1</t>
  </si>
  <si>
    <t>Svítidlo typ P2</t>
  </si>
  <si>
    <t>Svítidlo typ R1</t>
  </si>
  <si>
    <t>Svítidlo typ R2</t>
  </si>
  <si>
    <t>Příslušenství ke svítidlům typu E</t>
  </si>
  <si>
    <t>Svítidlo nouzové piktogram typ N1</t>
  </si>
  <si>
    <t>Piktogram typ N1D - šipka dolů</t>
  </si>
  <si>
    <t>Piktogram typ N1L - šipka vlevo</t>
  </si>
  <si>
    <t>Piktogram typ N1P - šipka vpravo</t>
  </si>
  <si>
    <t>Časový doběh pro ventilátor - montáž pod vypínač</t>
  </si>
  <si>
    <t>DALI čidlo stropní zapuštěné - křížem - d: 24m, přímo - d: 8m, sedící - d: 6,4m</t>
  </si>
  <si>
    <t>Domovní zásuvka 230V, 16A</t>
  </si>
  <si>
    <t>Napojení ventilátoru 230V</t>
  </si>
  <si>
    <t>Pohybové čidlo stropní zapuštěné chodbové - křížem - d: 40m, přímo - d: 20m</t>
  </si>
  <si>
    <t>Pohybové čidlo stropní zapuštěné  - křížem -  d: 24m, přímo - d: 8m, sedící - d: 6,4m</t>
  </si>
  <si>
    <t>Vývod pro svítidlo ukončený svorkovnicí - nástěnný</t>
  </si>
  <si>
    <t>Zdroj pro DALI</t>
  </si>
  <si>
    <t xml:space="preserve">Krabice instalační zapuštěná </t>
  </si>
  <si>
    <t>Kabel CYKY - J 3x1,5</t>
  </si>
  <si>
    <t>Kabel CYKY - J 3x2,5</t>
  </si>
  <si>
    <t>Kabel CYKY - J 4x1,5</t>
  </si>
  <si>
    <t>Kabel CYKY - J 5x1,5</t>
  </si>
  <si>
    <t>Kabel CYKY - J 5x2,5</t>
  </si>
  <si>
    <t>Kabel CYKY - O 3x1,5</t>
  </si>
  <si>
    <t>Kabel JYSTY 2x2x0,8</t>
  </si>
  <si>
    <t>DALI sběrnice NYM 2x1,5</t>
  </si>
  <si>
    <t>Ukončení vodičů v rozváděči nebo na přístroji včetně zapojení průřezu žíly do 4 mm²</t>
  </si>
  <si>
    <r>
      <t xml:space="preserve">Svítidla a příslušenství </t>
    </r>
    <r>
      <rPr>
        <sz val="7"/>
        <rFont val="Gotham Book"/>
        <charset val="238"/>
      </rPr>
      <t>V ceně dodávky svítidla je zahrnuto svítidlo včetně kompletní výzbroje, světelných zdrojů, startérů, předřadníků a pod. V ceně svítidel je zahrnuta dodávka, vybalení, montáž a veškerý
podružný,konstrukční materiál (závěsy,lanka,úchyty,apod.) Součástí dodávky bude i polatek za likvidaci zdrojů + poplatek za likvidaci elektroodpadu. Položky obsahují pomocné zednické práce a kompletační činnost.)</t>
    </r>
  </si>
  <si>
    <r>
      <t xml:space="preserve">Spínače, zásuvky a ostatní přístroje </t>
    </r>
    <r>
      <rPr>
        <b/>
        <sz val="7"/>
        <rFont val="Gotham Bold"/>
        <charset val="238"/>
      </rPr>
      <t xml:space="preserve"> </t>
    </r>
    <r>
      <rPr>
        <sz val="7"/>
        <rFont val="Gotham Book"/>
        <charset val="238"/>
      </rPr>
      <t>(Montáž elektrických spínacích přístrojů musí být provedena dle ČSN . Všechny instalační přístroje jsou určeny k montáži do stěn a příček. Veškeré instalované elektrické přístroje musí být schváleny pro instalace v ČR a označeny znakem shody. Instalace vypínačů jednopólových, sériových, střídavých, křížových vypínačů a tlačítek nástěnných, krytí IPXX (dle protokolu o určení prostředí), 230V/10A AC 50 Hz, barvu a odstín určí investor z nabídky dodavatele před zahájením montáže.Cena obsahuje dodávku a transport materiálu, kompletní montáž přístroje včetně zapojení a ukončení vodičů.)</t>
    </r>
  </si>
  <si>
    <r>
      <t xml:space="preserve">Instalační, úložný a ochranný materiál </t>
    </r>
    <r>
      <rPr>
        <sz val="7"/>
        <rFont val="Gotham Book"/>
        <charset val="238"/>
      </rPr>
      <t>(Instalace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práce.)</t>
    </r>
  </si>
  <si>
    <r>
      <t xml:space="preserve">Kabely a vodiče </t>
    </r>
    <r>
      <rPr>
        <sz val="7"/>
        <rFont val="Gotham Book"/>
        <charset val="238"/>
      </rPr>
      <t>(Montáž kabelů musí být provedena dle ČSN. Kabely budou uloženy pod omítkou, v konstrukci příček, v SDK stěnách a v podhledech, v chráničkách a trubkách, pevně na příchytkách a volně v roštech , pokud není v textu uvedeno jinak. V ceně montáže kabelů je zahrnut i podružný materiál, spojky, pomocné stavební práce a ukončení kabelů v rozváděčích a na svorkách přístrojů, kompletační činnost, včetně součinnosti s ostatními profesemi. )</t>
    </r>
  </si>
  <si>
    <r>
      <t xml:space="preserve">Pospojování, uzemnění </t>
    </r>
    <r>
      <rPr>
        <sz val="7"/>
        <rFont val="Gotham Bold"/>
        <charset val="238"/>
      </rPr>
      <t xml:space="preserve"> </t>
    </r>
    <r>
      <rPr>
        <sz val="7"/>
        <rFont val="Gotham Book"/>
        <charset val="238"/>
      </rPr>
      <t xml:space="preserve">(Montáž kabelů musí být provedena dle ČSN. Kabely budou uloženy pod omítkou, v konstrukci příček , v SDK stěnách v chráničkách, pevně na příchytkách a volně v roštech v podhledu , pokud není v textu uvedeno jinak. V ceně montáže kabelů je zahrnut i podružný materiál, spojky, pomocné stavební práce a ukončení kabelů v rozváděčích a na svorkách přístrojů, kompletační činnost, včetně součinnosti s ostatními profesemi. ) </t>
    </r>
  </si>
  <si>
    <r>
      <t xml:space="preserve">Rozvaděče </t>
    </r>
    <r>
      <rPr>
        <sz val="7"/>
        <rFont val="Gotham Book"/>
        <charset val="238"/>
      </rPr>
      <t>(Montáž elektrických rozvadčů dle ČSN. Kompletní dodávkou rozvádče se myslí výzbroj
dle příslušného popisu, včetně sběren, pomocných obvodů, vnitřního zapojení, štítků a
nápisů, dovoz na stavbu a usazení. Rozváděč vyroben v krytí uvedeném příslušném popise.
Stavební příprava – otvor pro rozváděč, Odstín a barvu povrchu rozváděče určí investor z nabídky dodavatele. )</t>
    </r>
  </si>
  <si>
    <t>Domovní tlačítko řazení 1/0 s popisem větrání</t>
  </si>
  <si>
    <t>Celkem za ELEKTROINSTALACE</t>
  </si>
  <si>
    <t>Svítidlo typ P3</t>
  </si>
  <si>
    <t>m²</t>
  </si>
  <si>
    <t>Elektroinstalační trubka do DN40</t>
  </si>
  <si>
    <t>Uchycení požární trasy, příchytka + kotva po 0,3m</t>
  </si>
  <si>
    <t>Skupinový kabelový držák + kotva po 60cm</t>
  </si>
  <si>
    <t>CYA 16mm včetně svorek</t>
  </si>
  <si>
    <t>Krabice zapuštěná (vývod pro sporák) s víčkem a WAGO svorkami</t>
  </si>
  <si>
    <t>KOMPONENTY OSAZOVANÉ VIDITELNĚ PODLÉHAJÍ Z HLEDISKA DESIGNU  SCHVÁLENÍ ZPRACOVATELEM ARCHITEKTONICKÉHO ŘEŠENÍ STAVBY, INVESTOREM A PROCESU VZORKOVÁNÍ MATERIÁLŮ.</t>
  </si>
  <si>
    <t xml:space="preserve">Svorka zemnící pro připojení rozvaděčů, stupaček atd... </t>
  </si>
  <si>
    <t>Domovní dvojzásuvka 230V, 16A</t>
  </si>
  <si>
    <t>Hydrostat se skrytým ovládáním</t>
  </si>
  <si>
    <t>Bezhalogenový kabel - J 3x1,5</t>
  </si>
  <si>
    <t>Doplnění rozvaděče 4RS1</t>
  </si>
  <si>
    <t>Doplnění rozvaděče 4RS2</t>
  </si>
  <si>
    <t>Doplnění rozvaděče 5RS1</t>
  </si>
  <si>
    <t>Doplnění rozvaděče 5RS2</t>
  </si>
  <si>
    <t>Doplnění rozvaděče 6RS1</t>
  </si>
  <si>
    <t>Doplnění rozvaděče 6RS2</t>
  </si>
  <si>
    <t xml:space="preserve">  STAVEBNÍ ÚPRAVY A MODERNIZACE IVUC ASTORKA</t>
  </si>
  <si>
    <t xml:space="preserve">  Modernizace ubytovací části - ubytovací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</si>
</sst>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</font>
    <font>
      <sz val="12"/>
      <name val="Arial CE"/>
      <family val="2"/>
      <charset val="238"/>
    </font>
    <font>
      <sz val="11"/>
      <color indexed="8"/>
      <name val="Century Gothic"/>
      <family val="2"/>
      <charset val="238"/>
    </font>
    <font>
      <sz val="16"/>
      <color indexed="9"/>
      <name val="Gotham Bold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9"/>
      <name val="Gotham Book"/>
      <charset val="238"/>
    </font>
    <font>
      <b/>
      <sz val="10"/>
      <name val="Gotham Bold"/>
      <charset val="238"/>
    </font>
    <font>
      <sz val="10"/>
      <name val="Gotham Bold"/>
      <charset val="238"/>
    </font>
    <font>
      <sz val="8"/>
      <name val="Gotham Book"/>
      <charset val="238"/>
    </font>
    <font>
      <sz val="10"/>
      <name val="Gotham Book"/>
      <charset val="238"/>
    </font>
    <font>
      <sz val="7"/>
      <name val="Gotham Book"/>
      <charset val="238"/>
    </font>
    <font>
      <b/>
      <sz val="7"/>
      <name val="Gotham Bold"/>
      <charset val="238"/>
    </font>
    <font>
      <sz val="7"/>
      <name val="Gotham Bold"/>
      <charset val="238"/>
    </font>
    <font>
      <sz val="11"/>
      <name val="Gotham Book"/>
      <charset val="238"/>
    </font>
    <font>
      <b/>
      <sz val="12"/>
      <color indexed="9"/>
      <name val="Gotham Bold"/>
      <charset val="238"/>
    </font>
    <font>
      <b/>
      <sz val="12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theme="1"/>
        <bgColor indexed="18"/>
      </patternFill>
    </fill>
    <fill>
      <patternFill patternType="solid">
        <fgColor theme="1"/>
        <b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/>
    <xf numFmtId="0" fontId="4" fillId="0" borderId="0" xfId="1" applyFont="1"/>
    <xf numFmtId="0" fontId="6" fillId="0" borderId="0" xfId="2" applyFont="1" applyAlignment="1">
      <alignment horizontal="left" indent="2"/>
    </xf>
    <xf numFmtId="0" fontId="7" fillId="0" borderId="0" xfId="2" applyFont="1" applyAlignment="1">
      <alignment horizontal="center"/>
    </xf>
    <xf numFmtId="0" fontId="8" fillId="0" borderId="0" xfId="2" applyFont="1"/>
    <xf numFmtId="0" fontId="12" fillId="0" borderId="0" xfId="2" applyFont="1"/>
    <xf numFmtId="0" fontId="12" fillId="0" borderId="0" xfId="2" applyFont="1" applyAlignment="1">
      <alignment horizontal="right"/>
    </xf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4" fontId="11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49" fontId="11" fillId="0" borderId="1" xfId="2" applyNumberFormat="1" applyFont="1" applyBorder="1" applyAlignment="1">
      <alignment horizontal="center" vertical="center" wrapText="1" shrinkToFit="1"/>
    </xf>
    <xf numFmtId="4" fontId="11" fillId="0" borderId="1" xfId="2" applyNumberFormat="1" applyFont="1" applyBorder="1" applyAlignment="1">
      <alignment horizontal="right" vertical="center" wrapText="1"/>
    </xf>
    <xf numFmtId="4" fontId="11" fillId="0" borderId="1" xfId="2" applyNumberFormat="1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 shrinkToFit="1"/>
    </xf>
    <xf numFmtId="4" fontId="11" fillId="0" borderId="1" xfId="2" applyNumberFormat="1" applyFont="1" applyBorder="1" applyAlignment="1">
      <alignment vertical="center"/>
    </xf>
    <xf numFmtId="49" fontId="8" fillId="2" borderId="1" xfId="2" applyNumberFormat="1" applyFont="1" applyFill="1" applyBorder="1" applyAlignment="1">
      <alignment horizontal="center" vertical="center"/>
    </xf>
    <xf numFmtId="4" fontId="9" fillId="2" borderId="1" xfId="2" applyNumberFormat="1" applyFont="1" applyFill="1" applyBorder="1"/>
    <xf numFmtId="0" fontId="8" fillId="2" borderId="1" xfId="2" applyFont="1" applyFill="1" applyBorder="1" applyAlignment="1">
      <alignment horizontal="center" vertical="center"/>
    </xf>
    <xf numFmtId="4" fontId="1" fillId="0" borderId="0" xfId="1" applyNumberFormat="1"/>
    <xf numFmtId="0" fontId="10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/>
    </xf>
    <xf numFmtId="0" fontId="5" fillId="3" borderId="0" xfId="2" applyFont="1" applyFill="1" applyAlignment="1">
      <alignment vertical="center"/>
    </xf>
    <xf numFmtId="0" fontId="3" fillId="4" borderId="0" xfId="2" applyFont="1" applyFill="1"/>
    <xf numFmtId="0" fontId="17" fillId="3" borderId="0" xfId="2" applyFont="1" applyFill="1" applyAlignment="1">
      <alignment horizontal="left"/>
    </xf>
    <xf numFmtId="0" fontId="18" fillId="4" borderId="0" xfId="2" applyFont="1" applyFill="1"/>
    <xf numFmtId="0" fontId="16" fillId="0" borderId="0" xfId="0" applyFont="1" applyAlignment="1">
      <alignment horizontal="left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2" borderId="1" xfId="2" applyFont="1" applyFill="1" applyBorder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</cellXfs>
  <cellStyles count="3">
    <cellStyle name="Excel Built-in Normal" xfId="1" xr:uid="{00000000-0005-0000-0000-000000000000}"/>
    <cellStyle name="Normální" xfId="0" builtinId="0"/>
    <cellStyle name="normální_POL.XLS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5ACAF"/>
      <rgbColor rgb="0000277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D703F-4041-406B-AEF9-37F4D702CBA1}">
  <sheetPr>
    <pageSetUpPr fitToPage="1"/>
  </sheetPr>
  <dimension ref="A1:F86"/>
  <sheetViews>
    <sheetView tabSelected="1" topLeftCell="A53" zoomScaleNormal="100" zoomScaleSheetLayoutView="130" workbookViewId="0">
      <selection activeCell="E66" sqref="E66"/>
    </sheetView>
  </sheetViews>
  <sheetFormatPr defaultColWidth="12" defaultRowHeight="15" customHeight="1"/>
  <cols>
    <col min="1" max="1" width="5.7109375" style="1" customWidth="1"/>
    <col min="2" max="2" width="40.7109375" style="1" customWidth="1"/>
    <col min="3" max="3" width="5.7109375" style="1" customWidth="1"/>
    <col min="4" max="4" width="10.140625" style="1" customWidth="1"/>
    <col min="5" max="5" width="12.28515625" style="1" customWidth="1"/>
    <col min="6" max="6" width="16.42578125" style="1" customWidth="1"/>
    <col min="7" max="16384" width="12" style="1"/>
  </cols>
  <sheetData>
    <row r="1" spans="1:6" ht="22.5" customHeight="1">
      <c r="A1" s="25"/>
      <c r="B1" s="27" t="s">
        <v>87</v>
      </c>
      <c r="C1" s="27"/>
      <c r="D1" s="27"/>
      <c r="E1" s="27"/>
      <c r="F1" s="27"/>
    </row>
    <row r="2" spans="1:6" ht="22.5" customHeight="1">
      <c r="A2" s="26"/>
      <c r="B2" s="28" t="s">
        <v>88</v>
      </c>
      <c r="C2" s="28"/>
      <c r="D2" s="28"/>
      <c r="E2" s="28"/>
      <c r="F2" s="28"/>
    </row>
    <row r="3" spans="1:6" ht="22.5" customHeight="1">
      <c r="A3" s="3" t="s">
        <v>26</v>
      </c>
      <c r="B3" s="3"/>
      <c r="C3" s="4"/>
      <c r="D3" s="3"/>
      <c r="E3" s="4"/>
      <c r="F3" s="3"/>
    </row>
    <row r="4" spans="1:6" ht="12.75" customHeight="1">
      <c r="A4" s="5"/>
      <c r="B4" s="6"/>
      <c r="C4" s="6"/>
      <c r="D4" s="7"/>
      <c r="E4" s="6"/>
      <c r="F4" s="6"/>
    </row>
    <row r="5" spans="1:6" ht="15.75" customHeight="1">
      <c r="A5" s="18" t="s">
        <v>6</v>
      </c>
      <c r="B5" s="20" t="s">
        <v>0</v>
      </c>
      <c r="C5" s="20" t="s">
        <v>1</v>
      </c>
      <c r="D5" s="20" t="s">
        <v>2</v>
      </c>
      <c r="E5" s="20" t="s">
        <v>3</v>
      </c>
      <c r="F5" s="20" t="s">
        <v>7</v>
      </c>
    </row>
    <row r="6" spans="1:6" s="2" customFormat="1" ht="42" customHeight="1">
      <c r="A6" s="22" t="s">
        <v>8</v>
      </c>
      <c r="B6" s="30" t="s">
        <v>61</v>
      </c>
      <c r="C6" s="30"/>
      <c r="D6" s="30"/>
      <c r="E6" s="30"/>
      <c r="F6" s="30"/>
    </row>
    <row r="7" spans="1:6" s="2" customFormat="1" ht="17.100000000000001" customHeight="1">
      <c r="A7" s="23">
        <v>101</v>
      </c>
      <c r="B7" s="11" t="s">
        <v>27</v>
      </c>
      <c r="C7" s="16" t="s">
        <v>4</v>
      </c>
      <c r="D7" s="10">
        <v>3</v>
      </c>
      <c r="E7" s="10"/>
      <c r="F7" s="17">
        <f t="shared" ref="F7:F23" si="0">D7*E7</f>
        <v>0</v>
      </c>
    </row>
    <row r="8" spans="1:6" s="2" customFormat="1" ht="17.100000000000001" customHeight="1">
      <c r="A8" s="23">
        <v>102</v>
      </c>
      <c r="B8" s="11" t="s">
        <v>28</v>
      </c>
      <c r="C8" s="16" t="s">
        <v>4</v>
      </c>
      <c r="D8" s="10">
        <v>6</v>
      </c>
      <c r="E8" s="10"/>
      <c r="F8" s="17">
        <f t="shared" si="0"/>
        <v>0</v>
      </c>
    </row>
    <row r="9" spans="1:6" s="2" customFormat="1" ht="17.100000000000001" customHeight="1">
      <c r="A9" s="23">
        <v>103</v>
      </c>
      <c r="B9" s="11" t="s">
        <v>29</v>
      </c>
      <c r="C9" s="16" t="s">
        <v>4</v>
      </c>
      <c r="D9" s="10">
        <v>2</v>
      </c>
      <c r="E9" s="10"/>
      <c r="F9" s="17">
        <f t="shared" si="0"/>
        <v>0</v>
      </c>
    </row>
    <row r="10" spans="1:6" s="2" customFormat="1" ht="17.100000000000001" customHeight="1">
      <c r="A10" s="23">
        <v>104</v>
      </c>
      <c r="B10" s="11" t="s">
        <v>30</v>
      </c>
      <c r="C10" s="16" t="s">
        <v>4</v>
      </c>
      <c r="D10" s="10">
        <v>77</v>
      </c>
      <c r="E10" s="10"/>
      <c r="F10" s="17">
        <f t="shared" si="0"/>
        <v>0</v>
      </c>
    </row>
    <row r="11" spans="1:6" s="2" customFormat="1" ht="17.100000000000001" customHeight="1">
      <c r="A11" s="23">
        <v>105</v>
      </c>
      <c r="B11" s="11" t="s">
        <v>31</v>
      </c>
      <c r="C11" s="16" t="s">
        <v>4</v>
      </c>
      <c r="D11" s="10">
        <v>4</v>
      </c>
      <c r="E11" s="10"/>
      <c r="F11" s="17">
        <f t="shared" si="0"/>
        <v>0</v>
      </c>
    </row>
    <row r="12" spans="1:6" s="2" customFormat="1" ht="17.100000000000001" customHeight="1">
      <c r="A12" s="23">
        <v>106</v>
      </c>
      <c r="B12" s="11" t="s">
        <v>38</v>
      </c>
      <c r="C12" s="16" t="s">
        <v>4</v>
      </c>
      <c r="D12" s="10">
        <f>D11</f>
        <v>4</v>
      </c>
      <c r="E12" s="10"/>
      <c r="F12" s="17">
        <f t="shared" si="0"/>
        <v>0</v>
      </c>
    </row>
    <row r="13" spans="1:6" s="2" customFormat="1" ht="17.100000000000001" customHeight="1">
      <c r="A13" s="23">
        <v>107</v>
      </c>
      <c r="B13" s="11" t="s">
        <v>34</v>
      </c>
      <c r="C13" s="16" t="s">
        <v>4</v>
      </c>
      <c r="D13" s="10">
        <v>42</v>
      </c>
      <c r="E13" s="10"/>
      <c r="F13" s="17">
        <f t="shared" si="0"/>
        <v>0</v>
      </c>
    </row>
    <row r="14" spans="1:6" s="2" customFormat="1" ht="17.100000000000001" customHeight="1">
      <c r="A14" s="23">
        <v>108</v>
      </c>
      <c r="B14" s="11" t="s">
        <v>35</v>
      </c>
      <c r="C14" s="16" t="s">
        <v>4</v>
      </c>
      <c r="D14" s="10">
        <v>5</v>
      </c>
      <c r="E14" s="10"/>
      <c r="F14" s="17">
        <f t="shared" si="0"/>
        <v>0</v>
      </c>
    </row>
    <row r="15" spans="1:6" s="2" customFormat="1" ht="17.100000000000001" customHeight="1">
      <c r="A15" s="23">
        <v>109</v>
      </c>
      <c r="B15" s="11" t="s">
        <v>69</v>
      </c>
      <c r="C15" s="16" t="s">
        <v>4</v>
      </c>
      <c r="D15" s="10">
        <v>29</v>
      </c>
      <c r="E15" s="10"/>
      <c r="F15" s="17">
        <f t="shared" si="0"/>
        <v>0</v>
      </c>
    </row>
    <row r="16" spans="1:6" s="2" customFormat="1" ht="17.100000000000001" customHeight="1">
      <c r="A16" s="23">
        <v>110</v>
      </c>
      <c r="B16" s="11" t="s">
        <v>36</v>
      </c>
      <c r="C16" s="16" t="s">
        <v>4</v>
      </c>
      <c r="D16" s="10">
        <v>32</v>
      </c>
      <c r="E16" s="10"/>
      <c r="F16" s="17">
        <f t="shared" si="0"/>
        <v>0</v>
      </c>
    </row>
    <row r="17" spans="1:6" s="2" customFormat="1" ht="17.100000000000001" customHeight="1">
      <c r="A17" s="23">
        <v>111</v>
      </c>
      <c r="B17" s="11" t="s">
        <v>37</v>
      </c>
      <c r="C17" s="16" t="s">
        <v>4</v>
      </c>
      <c r="D17" s="10">
        <v>112</v>
      </c>
      <c r="E17" s="10"/>
      <c r="F17" s="17">
        <f t="shared" si="0"/>
        <v>0</v>
      </c>
    </row>
    <row r="18" spans="1:6" s="2" customFormat="1" ht="17.100000000000001" customHeight="1">
      <c r="A18" s="23">
        <v>112</v>
      </c>
      <c r="B18" s="11" t="s">
        <v>39</v>
      </c>
      <c r="C18" s="16" t="s">
        <v>4</v>
      </c>
      <c r="D18" s="10">
        <f>D19+D20+D21</f>
        <v>33</v>
      </c>
      <c r="E18" s="10"/>
      <c r="F18" s="17">
        <f t="shared" si="0"/>
        <v>0</v>
      </c>
    </row>
    <row r="19" spans="1:6" s="2" customFormat="1" ht="17.100000000000001" customHeight="1">
      <c r="A19" s="23">
        <v>113</v>
      </c>
      <c r="B19" s="11" t="s">
        <v>40</v>
      </c>
      <c r="C19" s="16" t="s">
        <v>4</v>
      </c>
      <c r="D19" s="10">
        <v>27</v>
      </c>
      <c r="E19" s="10"/>
      <c r="F19" s="17">
        <f t="shared" si="0"/>
        <v>0</v>
      </c>
    </row>
    <row r="20" spans="1:6" s="2" customFormat="1" ht="17.100000000000001" customHeight="1">
      <c r="A20" s="23">
        <v>114</v>
      </c>
      <c r="B20" s="11" t="s">
        <v>41</v>
      </c>
      <c r="C20" s="16" t="s">
        <v>4</v>
      </c>
      <c r="D20" s="10">
        <v>3</v>
      </c>
      <c r="E20" s="10"/>
      <c r="F20" s="17">
        <f t="shared" si="0"/>
        <v>0</v>
      </c>
    </row>
    <row r="21" spans="1:6" s="2" customFormat="1" ht="17.100000000000001" customHeight="1">
      <c r="A21" s="23">
        <v>115</v>
      </c>
      <c r="B21" s="11" t="s">
        <v>42</v>
      </c>
      <c r="C21" s="16" t="s">
        <v>4</v>
      </c>
      <c r="D21" s="10">
        <v>3</v>
      </c>
      <c r="E21" s="10"/>
      <c r="F21" s="17">
        <f t="shared" si="0"/>
        <v>0</v>
      </c>
    </row>
    <row r="22" spans="1:6" s="2" customFormat="1" ht="17.100000000000001" customHeight="1">
      <c r="A22" s="23">
        <v>116</v>
      </c>
      <c r="B22" s="11" t="s">
        <v>32</v>
      </c>
      <c r="C22" s="16" t="s">
        <v>4</v>
      </c>
      <c r="D22" s="10">
        <v>28</v>
      </c>
      <c r="E22" s="10"/>
      <c r="F22" s="17">
        <f t="shared" si="0"/>
        <v>0</v>
      </c>
    </row>
    <row r="23" spans="1:6" s="2" customFormat="1" ht="17.100000000000001" customHeight="1">
      <c r="A23" s="23">
        <v>117</v>
      </c>
      <c r="B23" s="11" t="s">
        <v>33</v>
      </c>
      <c r="C23" s="16" t="s">
        <v>4</v>
      </c>
      <c r="D23" s="10">
        <v>12</v>
      </c>
      <c r="E23" s="10"/>
      <c r="F23" s="17">
        <f t="shared" si="0"/>
        <v>0</v>
      </c>
    </row>
    <row r="24" spans="1:6" s="2" customFormat="1" ht="17.100000000000001" customHeight="1">
      <c r="A24" s="31" t="s">
        <v>10</v>
      </c>
      <c r="B24" s="31"/>
      <c r="C24" s="31"/>
      <c r="D24" s="31"/>
      <c r="E24" s="31"/>
      <c r="F24" s="19">
        <f>SUM(F7:F23)</f>
        <v>0</v>
      </c>
    </row>
    <row r="25" spans="1:6" s="2" customFormat="1" ht="17.100000000000001" customHeight="1">
      <c r="A25" s="32"/>
      <c r="B25" s="32"/>
      <c r="C25" s="32"/>
      <c r="D25" s="32"/>
      <c r="E25" s="32"/>
      <c r="F25" s="32"/>
    </row>
    <row r="26" spans="1:6" s="2" customFormat="1" ht="54.75" customHeight="1">
      <c r="A26" s="22" t="s">
        <v>9</v>
      </c>
      <c r="B26" s="30" t="s">
        <v>62</v>
      </c>
      <c r="C26" s="30"/>
      <c r="D26" s="30"/>
      <c r="E26" s="30"/>
      <c r="F26" s="30"/>
    </row>
    <row r="27" spans="1:6" s="8" customFormat="1" ht="16.350000000000001" customHeight="1">
      <c r="A27" s="23">
        <v>201</v>
      </c>
      <c r="B27" s="24" t="s">
        <v>43</v>
      </c>
      <c r="C27" s="12" t="s">
        <v>4</v>
      </c>
      <c r="D27" s="13">
        <v>2</v>
      </c>
      <c r="E27" s="13"/>
      <c r="F27" s="14">
        <f t="shared" ref="F27:F40" si="1">D27*E27</f>
        <v>0</v>
      </c>
    </row>
    <row r="28" spans="1:6" s="8" customFormat="1" ht="22.5">
      <c r="A28" s="23">
        <v>202</v>
      </c>
      <c r="B28" s="11" t="s">
        <v>44</v>
      </c>
      <c r="C28" s="12" t="s">
        <v>4</v>
      </c>
      <c r="D28" s="13">
        <v>6</v>
      </c>
      <c r="E28" s="13"/>
      <c r="F28" s="14">
        <f t="shared" si="1"/>
        <v>0</v>
      </c>
    </row>
    <row r="29" spans="1:6" s="8" customFormat="1" ht="16.5">
      <c r="A29" s="23">
        <v>203</v>
      </c>
      <c r="B29" s="11" t="s">
        <v>78</v>
      </c>
      <c r="C29" s="12" t="s">
        <v>4</v>
      </c>
      <c r="D29" s="13">
        <v>32</v>
      </c>
      <c r="E29" s="13"/>
      <c r="F29" s="14">
        <f>D29*E29</f>
        <v>0</v>
      </c>
    </row>
    <row r="30" spans="1:6" s="9" customFormat="1">
      <c r="A30" s="23">
        <v>204</v>
      </c>
      <c r="B30" s="11" t="s">
        <v>23</v>
      </c>
      <c r="C30" s="12" t="s">
        <v>4</v>
      </c>
      <c r="D30" s="13">
        <v>62</v>
      </c>
      <c r="E30" s="13"/>
      <c r="F30" s="14">
        <f t="shared" si="1"/>
        <v>0</v>
      </c>
    </row>
    <row r="31" spans="1:6" s="9" customFormat="1">
      <c r="A31" s="23">
        <v>205</v>
      </c>
      <c r="B31" s="11" t="s">
        <v>67</v>
      </c>
      <c r="C31" s="12" t="s">
        <v>4</v>
      </c>
      <c r="D31" s="13">
        <v>2</v>
      </c>
      <c r="E31" s="13"/>
      <c r="F31" s="14">
        <f t="shared" si="1"/>
        <v>0</v>
      </c>
    </row>
    <row r="32" spans="1:6" s="9" customFormat="1">
      <c r="A32" s="23">
        <v>206</v>
      </c>
      <c r="B32" s="11" t="s">
        <v>45</v>
      </c>
      <c r="C32" s="12" t="s">
        <v>4</v>
      </c>
      <c r="D32" s="13">
        <v>43</v>
      </c>
      <c r="E32" s="13"/>
      <c r="F32" s="14">
        <f t="shared" si="1"/>
        <v>0</v>
      </c>
    </row>
    <row r="33" spans="1:6" s="9" customFormat="1">
      <c r="A33" s="23">
        <v>207</v>
      </c>
      <c r="B33" s="11" t="s">
        <v>24</v>
      </c>
      <c r="C33" s="12" t="s">
        <v>4</v>
      </c>
      <c r="D33" s="13">
        <v>6</v>
      </c>
      <c r="E33" s="13"/>
      <c r="F33" s="14">
        <f t="shared" si="1"/>
        <v>0</v>
      </c>
    </row>
    <row r="34" spans="1:6" s="9" customFormat="1" ht="15" customHeight="1">
      <c r="A34" s="23">
        <v>208</v>
      </c>
      <c r="B34" s="11" t="s">
        <v>46</v>
      </c>
      <c r="C34" s="12" t="s">
        <v>4</v>
      </c>
      <c r="D34" s="13">
        <v>2</v>
      </c>
      <c r="E34" s="13"/>
      <c r="F34" s="14">
        <f t="shared" si="1"/>
        <v>0</v>
      </c>
    </row>
    <row r="35" spans="1:6" s="9" customFormat="1" ht="15" customHeight="1">
      <c r="A35" s="23">
        <v>209</v>
      </c>
      <c r="B35" s="11" t="s">
        <v>25</v>
      </c>
      <c r="C35" s="12" t="s">
        <v>4</v>
      </c>
      <c r="D35" s="13">
        <v>3</v>
      </c>
      <c r="E35" s="13"/>
      <c r="F35" s="14">
        <f t="shared" si="1"/>
        <v>0</v>
      </c>
    </row>
    <row r="36" spans="1:6" s="9" customFormat="1" ht="22.5">
      <c r="A36" s="23">
        <v>210</v>
      </c>
      <c r="B36" s="11" t="s">
        <v>48</v>
      </c>
      <c r="C36" s="12" t="s">
        <v>4</v>
      </c>
      <c r="D36" s="13">
        <v>1</v>
      </c>
      <c r="E36" s="13"/>
      <c r="F36" s="14">
        <f t="shared" si="1"/>
        <v>0</v>
      </c>
    </row>
    <row r="37" spans="1:6" s="9" customFormat="1" ht="22.5">
      <c r="A37" s="23">
        <v>211</v>
      </c>
      <c r="B37" s="11" t="s">
        <v>47</v>
      </c>
      <c r="C37" s="12" t="s">
        <v>4</v>
      </c>
      <c r="D37" s="13">
        <v>18</v>
      </c>
      <c r="E37" s="13"/>
      <c r="F37" s="14">
        <f t="shared" si="1"/>
        <v>0</v>
      </c>
    </row>
    <row r="38" spans="1:6" s="9" customFormat="1" ht="16.350000000000001" customHeight="1">
      <c r="A38" s="23">
        <v>212</v>
      </c>
      <c r="B38" s="24" t="s">
        <v>49</v>
      </c>
      <c r="C38" s="12" t="s">
        <v>4</v>
      </c>
      <c r="D38" s="13">
        <v>6</v>
      </c>
      <c r="E38" s="13"/>
      <c r="F38" s="14">
        <f t="shared" si="1"/>
        <v>0</v>
      </c>
    </row>
    <row r="39" spans="1:6" s="9" customFormat="1">
      <c r="A39" s="23">
        <v>213</v>
      </c>
      <c r="B39" s="11" t="s">
        <v>50</v>
      </c>
      <c r="C39" s="12" t="s">
        <v>4</v>
      </c>
      <c r="D39" s="13">
        <v>4</v>
      </c>
      <c r="E39" s="13"/>
      <c r="F39" s="14">
        <f t="shared" si="1"/>
        <v>0</v>
      </c>
    </row>
    <row r="40" spans="1:6" s="9" customFormat="1">
      <c r="A40" s="23">
        <v>214</v>
      </c>
      <c r="B40" s="11" t="s">
        <v>79</v>
      </c>
      <c r="C40" s="12" t="s">
        <v>4</v>
      </c>
      <c r="D40" s="13">
        <v>35</v>
      </c>
      <c r="E40" s="13"/>
      <c r="F40" s="14">
        <f t="shared" si="1"/>
        <v>0</v>
      </c>
    </row>
    <row r="41" spans="1:6" ht="15" customHeight="1">
      <c r="A41" s="31" t="s">
        <v>11</v>
      </c>
      <c r="B41" s="31"/>
      <c r="C41" s="31"/>
      <c r="D41" s="31"/>
      <c r="E41" s="31"/>
      <c r="F41" s="19">
        <f>SUM(F27:F40)</f>
        <v>0</v>
      </c>
    </row>
    <row r="42" spans="1:6" ht="15" customHeight="1">
      <c r="A42" s="32"/>
      <c r="B42" s="32"/>
      <c r="C42" s="32"/>
      <c r="D42" s="32"/>
      <c r="E42" s="32"/>
      <c r="F42" s="32"/>
    </row>
    <row r="43" spans="1:6" s="9" customFormat="1" ht="37.5" customHeight="1">
      <c r="A43" s="22" t="s">
        <v>12</v>
      </c>
      <c r="B43" s="30" t="s">
        <v>63</v>
      </c>
      <c r="C43" s="30"/>
      <c r="D43" s="30"/>
      <c r="E43" s="30"/>
      <c r="F43" s="30"/>
    </row>
    <row r="44" spans="1:6" s="9" customFormat="1" ht="22.5">
      <c r="A44" s="23">
        <v>301</v>
      </c>
      <c r="B44" s="11" t="s">
        <v>75</v>
      </c>
      <c r="C44" s="12" t="s">
        <v>4</v>
      </c>
      <c r="D44" s="13">
        <v>6</v>
      </c>
      <c r="E44" s="13"/>
      <c r="F44" s="14">
        <f t="shared" ref="F44:F49" si="2">D44*E44</f>
        <v>0</v>
      </c>
    </row>
    <row r="45" spans="1:6" s="9" customFormat="1">
      <c r="A45" s="23">
        <v>302</v>
      </c>
      <c r="B45" s="11" t="s">
        <v>21</v>
      </c>
      <c r="C45" s="12" t="s">
        <v>4</v>
      </c>
      <c r="D45" s="13">
        <v>60</v>
      </c>
      <c r="E45" s="13"/>
      <c r="F45" s="14">
        <f t="shared" si="2"/>
        <v>0</v>
      </c>
    </row>
    <row r="46" spans="1:6" s="9" customFormat="1">
      <c r="A46" s="23">
        <v>303</v>
      </c>
      <c r="B46" s="11" t="s">
        <v>51</v>
      </c>
      <c r="C46" s="12" t="s">
        <v>4</v>
      </c>
      <c r="D46" s="13">
        <v>180</v>
      </c>
      <c r="E46" s="13"/>
      <c r="F46" s="14">
        <f t="shared" si="2"/>
        <v>0</v>
      </c>
    </row>
    <row r="47" spans="1:6" s="9" customFormat="1">
      <c r="A47" s="23">
        <v>304</v>
      </c>
      <c r="B47" s="11" t="s">
        <v>71</v>
      </c>
      <c r="C47" s="12" t="s">
        <v>5</v>
      </c>
      <c r="D47" s="13">
        <v>2000</v>
      </c>
      <c r="E47" s="13"/>
      <c r="F47" s="14">
        <f t="shared" si="2"/>
        <v>0</v>
      </c>
    </row>
    <row r="48" spans="1:6" s="9" customFormat="1">
      <c r="A48" s="23">
        <v>305</v>
      </c>
      <c r="B48" s="11" t="s">
        <v>22</v>
      </c>
      <c r="C48" s="12" t="s">
        <v>70</v>
      </c>
      <c r="D48" s="13">
        <v>10</v>
      </c>
      <c r="E48" s="13"/>
      <c r="F48" s="14">
        <f t="shared" si="2"/>
        <v>0</v>
      </c>
    </row>
    <row r="49" spans="1:6" s="9" customFormat="1">
      <c r="A49" s="23">
        <v>306</v>
      </c>
      <c r="B49" s="11" t="s">
        <v>73</v>
      </c>
      <c r="C49" s="12" t="s">
        <v>5</v>
      </c>
      <c r="D49" s="13">
        <v>250</v>
      </c>
      <c r="E49" s="13"/>
      <c r="F49" s="14">
        <f t="shared" si="2"/>
        <v>0</v>
      </c>
    </row>
    <row r="50" spans="1:6" s="9" customFormat="1">
      <c r="A50" s="23">
        <v>307</v>
      </c>
      <c r="B50" s="24" t="s">
        <v>72</v>
      </c>
      <c r="C50" s="12" t="s">
        <v>5</v>
      </c>
      <c r="D50" s="13">
        <v>10</v>
      </c>
      <c r="E50" s="13"/>
      <c r="F50" s="14">
        <f>D50*E50</f>
        <v>0</v>
      </c>
    </row>
    <row r="51" spans="1:6" ht="15" customHeight="1">
      <c r="A51" s="31" t="s">
        <v>13</v>
      </c>
      <c r="B51" s="31"/>
      <c r="C51" s="31"/>
      <c r="D51" s="31"/>
      <c r="E51" s="31"/>
      <c r="F51" s="19">
        <f>SUM(F44:F50)</f>
        <v>0</v>
      </c>
    </row>
    <row r="52" spans="1:6" ht="15" customHeight="1">
      <c r="A52" s="32"/>
      <c r="B52" s="32"/>
      <c r="C52" s="32"/>
      <c r="D52" s="32"/>
      <c r="E52" s="32"/>
      <c r="F52" s="32"/>
    </row>
    <row r="53" spans="1:6" ht="42.75" customHeight="1">
      <c r="A53" s="22" t="s">
        <v>14</v>
      </c>
      <c r="B53" s="30" t="s">
        <v>64</v>
      </c>
      <c r="C53" s="30"/>
      <c r="D53" s="30"/>
      <c r="E53" s="30"/>
      <c r="F53" s="30"/>
    </row>
    <row r="54" spans="1:6" ht="15" customHeight="1">
      <c r="A54" s="15">
        <v>401</v>
      </c>
      <c r="B54" s="11" t="s">
        <v>80</v>
      </c>
      <c r="C54" s="16" t="s">
        <v>5</v>
      </c>
      <c r="D54" s="10">
        <v>10</v>
      </c>
      <c r="E54" s="10"/>
      <c r="F54" s="17">
        <f t="shared" ref="F54:F62" si="3">D54*E54</f>
        <v>0</v>
      </c>
    </row>
    <row r="55" spans="1:6" ht="15" customHeight="1">
      <c r="A55" s="15">
        <v>402</v>
      </c>
      <c r="B55" s="11" t="s">
        <v>52</v>
      </c>
      <c r="C55" s="16" t="s">
        <v>5</v>
      </c>
      <c r="D55" s="10">
        <v>2000</v>
      </c>
      <c r="E55" s="10"/>
      <c r="F55" s="17">
        <f t="shared" si="3"/>
        <v>0</v>
      </c>
    </row>
    <row r="56" spans="1:6" ht="15" customHeight="1">
      <c r="A56" s="15">
        <v>403</v>
      </c>
      <c r="B56" s="11" t="s">
        <v>53</v>
      </c>
      <c r="C56" s="16" t="s">
        <v>5</v>
      </c>
      <c r="D56" s="10">
        <v>2100</v>
      </c>
      <c r="E56" s="10"/>
      <c r="F56" s="17">
        <f t="shared" si="3"/>
        <v>0</v>
      </c>
    </row>
    <row r="57" spans="1:6" ht="15" customHeight="1">
      <c r="A57" s="15">
        <v>404</v>
      </c>
      <c r="B57" s="11" t="s">
        <v>54</v>
      </c>
      <c r="C57" s="16" t="s">
        <v>5</v>
      </c>
      <c r="D57" s="10">
        <v>650</v>
      </c>
      <c r="E57" s="10"/>
      <c r="F57" s="17">
        <f t="shared" si="3"/>
        <v>0</v>
      </c>
    </row>
    <row r="58" spans="1:6" ht="15" customHeight="1">
      <c r="A58" s="15">
        <v>405</v>
      </c>
      <c r="B58" s="11" t="s">
        <v>55</v>
      </c>
      <c r="C58" s="16" t="s">
        <v>5</v>
      </c>
      <c r="D58" s="10">
        <v>180</v>
      </c>
      <c r="E58" s="10"/>
      <c r="F58" s="17">
        <f t="shared" si="3"/>
        <v>0</v>
      </c>
    </row>
    <row r="59" spans="1:6" ht="15" customHeight="1">
      <c r="A59" s="15">
        <v>406</v>
      </c>
      <c r="B59" s="11" t="s">
        <v>56</v>
      </c>
      <c r="C59" s="16" t="s">
        <v>5</v>
      </c>
      <c r="D59" s="10">
        <v>200</v>
      </c>
      <c r="E59" s="10"/>
      <c r="F59" s="17">
        <f t="shared" si="3"/>
        <v>0</v>
      </c>
    </row>
    <row r="60" spans="1:6" ht="15" customHeight="1">
      <c r="A60" s="15">
        <v>407</v>
      </c>
      <c r="B60" s="11" t="s">
        <v>57</v>
      </c>
      <c r="C60" s="16" t="s">
        <v>5</v>
      </c>
      <c r="D60" s="10">
        <v>530</v>
      </c>
      <c r="E60" s="10"/>
      <c r="F60" s="17">
        <f t="shared" si="3"/>
        <v>0</v>
      </c>
    </row>
    <row r="61" spans="1:6">
      <c r="A61" s="15">
        <v>408</v>
      </c>
      <c r="B61" s="11" t="s">
        <v>58</v>
      </c>
      <c r="C61" s="16" t="s">
        <v>5</v>
      </c>
      <c r="D61" s="10">
        <v>780</v>
      </c>
      <c r="E61" s="10"/>
      <c r="F61" s="17">
        <f t="shared" si="3"/>
        <v>0</v>
      </c>
    </row>
    <row r="62" spans="1:6">
      <c r="A62" s="15">
        <v>409</v>
      </c>
      <c r="B62" s="11" t="s">
        <v>59</v>
      </c>
      <c r="C62" s="16" t="s">
        <v>5</v>
      </c>
      <c r="D62" s="10">
        <v>230</v>
      </c>
      <c r="E62" s="10"/>
      <c r="F62" s="17">
        <f t="shared" si="3"/>
        <v>0</v>
      </c>
    </row>
    <row r="63" spans="1:6" ht="15" customHeight="1">
      <c r="A63" s="31" t="s">
        <v>15</v>
      </c>
      <c r="B63" s="31"/>
      <c r="C63" s="31"/>
      <c r="D63" s="31"/>
      <c r="E63" s="31"/>
      <c r="F63" s="19">
        <f>SUM(F54:F62)</f>
        <v>0</v>
      </c>
    </row>
    <row r="64" spans="1:6" ht="15" customHeight="1">
      <c r="A64" s="32"/>
      <c r="B64" s="32"/>
      <c r="C64" s="32"/>
      <c r="D64" s="32"/>
      <c r="E64" s="32"/>
      <c r="F64" s="32"/>
    </row>
    <row r="65" spans="1:6" ht="42" customHeight="1">
      <c r="A65" s="22" t="s">
        <v>16</v>
      </c>
      <c r="B65" s="30" t="s">
        <v>65</v>
      </c>
      <c r="C65" s="30"/>
      <c r="D65" s="30"/>
      <c r="E65" s="30"/>
      <c r="F65" s="30"/>
    </row>
    <row r="66" spans="1:6" ht="15" customHeight="1">
      <c r="A66" s="15">
        <v>501</v>
      </c>
      <c r="B66" s="11" t="s">
        <v>20</v>
      </c>
      <c r="C66" s="16" t="s">
        <v>5</v>
      </c>
      <c r="D66" s="10">
        <v>300</v>
      </c>
      <c r="E66" s="10"/>
      <c r="F66" s="17">
        <f>E66*D66</f>
        <v>0</v>
      </c>
    </row>
    <row r="67" spans="1:6" ht="15" customHeight="1">
      <c r="A67" s="15">
        <v>502</v>
      </c>
      <c r="B67" s="11" t="s">
        <v>74</v>
      </c>
      <c r="C67" s="16" t="s">
        <v>5</v>
      </c>
      <c r="D67" s="10">
        <v>30</v>
      </c>
      <c r="E67" s="10"/>
      <c r="F67" s="17">
        <f t="shared" ref="F67:F68" si="4">E67*D67</f>
        <v>0</v>
      </c>
    </row>
    <row r="68" spans="1:6">
      <c r="A68" s="15">
        <v>503</v>
      </c>
      <c r="B68" s="24" t="s">
        <v>77</v>
      </c>
      <c r="C68" s="16" t="s">
        <v>4</v>
      </c>
      <c r="D68" s="10">
        <v>15</v>
      </c>
      <c r="E68" s="10"/>
      <c r="F68" s="17">
        <f t="shared" si="4"/>
        <v>0</v>
      </c>
    </row>
    <row r="69" spans="1:6" ht="15" customHeight="1">
      <c r="A69" s="31" t="s">
        <v>17</v>
      </c>
      <c r="B69" s="31"/>
      <c r="C69" s="31"/>
      <c r="D69" s="31"/>
      <c r="E69" s="31"/>
      <c r="F69" s="19">
        <f>SUM(F66:F68)</f>
        <v>0</v>
      </c>
    </row>
    <row r="70" spans="1:6" ht="15" customHeight="1">
      <c r="A70" s="32"/>
      <c r="B70" s="32"/>
      <c r="C70" s="32"/>
      <c r="D70" s="32"/>
      <c r="E70" s="32"/>
      <c r="F70" s="32"/>
    </row>
    <row r="71" spans="1:6" ht="42.75" customHeight="1">
      <c r="A71" s="22" t="s">
        <v>18</v>
      </c>
      <c r="B71" s="30" t="s">
        <v>66</v>
      </c>
      <c r="C71" s="30"/>
      <c r="D71" s="30"/>
      <c r="E71" s="30"/>
      <c r="F71" s="30"/>
    </row>
    <row r="72" spans="1:6" ht="15" customHeight="1">
      <c r="A72" s="15">
        <v>602</v>
      </c>
      <c r="B72" s="11" t="s">
        <v>81</v>
      </c>
      <c r="C72" s="16" t="s">
        <v>4</v>
      </c>
      <c r="D72" s="10">
        <v>1</v>
      </c>
      <c r="E72" s="10"/>
      <c r="F72" s="17">
        <f t="shared" ref="F72:F78" si="5">D72*E72</f>
        <v>0</v>
      </c>
    </row>
    <row r="73" spans="1:6" ht="15" customHeight="1">
      <c r="A73" s="15">
        <v>603</v>
      </c>
      <c r="B73" s="11" t="s">
        <v>82</v>
      </c>
      <c r="C73" s="16" t="s">
        <v>4</v>
      </c>
      <c r="D73" s="10">
        <v>1</v>
      </c>
      <c r="E73" s="10"/>
      <c r="F73" s="17">
        <f t="shared" si="5"/>
        <v>0</v>
      </c>
    </row>
    <row r="74" spans="1:6" ht="15" customHeight="1">
      <c r="A74" s="15">
        <v>604</v>
      </c>
      <c r="B74" s="11" t="s">
        <v>83</v>
      </c>
      <c r="C74" s="16" t="s">
        <v>4</v>
      </c>
      <c r="D74" s="10">
        <v>1</v>
      </c>
      <c r="E74" s="10"/>
      <c r="F74" s="17">
        <f t="shared" si="5"/>
        <v>0</v>
      </c>
    </row>
    <row r="75" spans="1:6" ht="15" customHeight="1">
      <c r="A75" s="15">
        <v>605</v>
      </c>
      <c r="B75" s="11" t="s">
        <v>84</v>
      </c>
      <c r="C75" s="16" t="s">
        <v>4</v>
      </c>
      <c r="D75" s="10">
        <v>1</v>
      </c>
      <c r="E75" s="10"/>
      <c r="F75" s="17">
        <f t="shared" si="5"/>
        <v>0</v>
      </c>
    </row>
    <row r="76" spans="1:6" ht="15" customHeight="1">
      <c r="A76" s="15">
        <v>606</v>
      </c>
      <c r="B76" s="11" t="s">
        <v>85</v>
      </c>
      <c r="C76" s="16" t="s">
        <v>4</v>
      </c>
      <c r="D76" s="10">
        <v>1</v>
      </c>
      <c r="E76" s="10"/>
      <c r="F76" s="17">
        <f t="shared" si="5"/>
        <v>0</v>
      </c>
    </row>
    <row r="77" spans="1:6" ht="15" customHeight="1">
      <c r="A77" s="15">
        <v>607</v>
      </c>
      <c r="B77" s="11" t="s">
        <v>86</v>
      </c>
      <c r="C77" s="16" t="s">
        <v>4</v>
      </c>
      <c r="D77" s="10">
        <v>1</v>
      </c>
      <c r="E77" s="10"/>
      <c r="F77" s="17">
        <f t="shared" si="5"/>
        <v>0</v>
      </c>
    </row>
    <row r="78" spans="1:6" ht="22.5">
      <c r="A78" s="15">
        <v>616</v>
      </c>
      <c r="B78" s="11" t="s">
        <v>60</v>
      </c>
      <c r="C78" s="16" t="s">
        <v>4</v>
      </c>
      <c r="D78" s="10">
        <v>107</v>
      </c>
      <c r="E78" s="10"/>
      <c r="F78" s="17">
        <f t="shared" si="5"/>
        <v>0</v>
      </c>
    </row>
    <row r="79" spans="1:6" ht="15" customHeight="1">
      <c r="A79" s="31" t="s">
        <v>19</v>
      </c>
      <c r="B79" s="31"/>
      <c r="C79" s="31"/>
      <c r="D79" s="31"/>
      <c r="E79" s="31"/>
      <c r="F79" s="19">
        <f>SUM(F72:F78)</f>
        <v>0</v>
      </c>
    </row>
    <row r="80" spans="1:6" ht="15" customHeight="1">
      <c r="A80" s="33"/>
      <c r="B80" s="34"/>
      <c r="C80" s="34"/>
      <c r="D80" s="34"/>
      <c r="E80" s="34"/>
      <c r="F80" s="35"/>
    </row>
    <row r="81" spans="1:6" ht="15" customHeight="1">
      <c r="A81" s="31" t="s">
        <v>68</v>
      </c>
      <c r="B81" s="31"/>
      <c r="C81" s="31"/>
      <c r="D81" s="31"/>
      <c r="E81" s="31"/>
      <c r="F81" s="19">
        <f>F79+F69+F63+F51+F41+F24</f>
        <v>0</v>
      </c>
    </row>
    <row r="83" spans="1:6" ht="24.6" customHeight="1">
      <c r="A83" s="29"/>
      <c r="B83" s="29"/>
      <c r="C83" s="29"/>
      <c r="D83" s="29"/>
      <c r="E83" s="29"/>
      <c r="F83" s="29"/>
    </row>
    <row r="84" spans="1:6" ht="52.9" customHeight="1">
      <c r="A84" s="29" t="s">
        <v>76</v>
      </c>
      <c r="B84" s="29" t="s">
        <v>76</v>
      </c>
      <c r="C84" s="29"/>
      <c r="D84" s="29"/>
      <c r="E84" s="29"/>
      <c r="F84" s="29"/>
    </row>
    <row r="86" spans="1:6" ht="15" customHeight="1">
      <c r="B86" s="21"/>
    </row>
  </sheetData>
  <sheetProtection algorithmName="SHA-512" hashValue="UeyNdGpKqYMEqLbXtKMvxw2REPdTCD94GnVENxRSzyGrO1owii+heudC+WIBM7k+d/AUvp+SJ64wJxhfiYyyzQ==" saltValue="VsP94XwQSiG6ZXIi6l6j1Q==" spinCount="100000" sheet="1" objects="1" scenarios="1"/>
  <protectedRanges>
    <protectedRange sqref="E7:E23" name="Oblast1"/>
    <protectedRange sqref="E27:E40" name="Oblast2"/>
    <protectedRange sqref="E44:E50" name="Oblast3"/>
    <protectedRange sqref="E54:E62" name="Oblast4"/>
    <protectedRange sqref="E66:E68" name="Oblast5"/>
    <protectedRange sqref="E72:E78" name="Oblast6"/>
  </protectedRanges>
  <mergeCells count="23">
    <mergeCell ref="A79:E79"/>
    <mergeCell ref="A80:F80"/>
    <mergeCell ref="A51:E51"/>
    <mergeCell ref="A52:F52"/>
    <mergeCell ref="A69:E69"/>
    <mergeCell ref="A70:F70"/>
    <mergeCell ref="B71:F71"/>
    <mergeCell ref="B1:F1"/>
    <mergeCell ref="B2:F2"/>
    <mergeCell ref="A84:F84"/>
    <mergeCell ref="B6:F6"/>
    <mergeCell ref="A81:E81"/>
    <mergeCell ref="B53:F53"/>
    <mergeCell ref="A63:E63"/>
    <mergeCell ref="A64:F64"/>
    <mergeCell ref="B65:F65"/>
    <mergeCell ref="A83:F83"/>
    <mergeCell ref="A24:E24"/>
    <mergeCell ref="A25:F25"/>
    <mergeCell ref="B26:F26"/>
    <mergeCell ref="A41:E41"/>
    <mergeCell ref="A42:F42"/>
    <mergeCell ref="B43:F43"/>
  </mergeCells>
  <pageMargins left="0.78740157480314965" right="0.39370078740157483" top="0.59055118110236227" bottom="0.98425196850393704" header="0.51181102362204722" footer="0.59055118110236227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 - UBYTOVANI</vt:lpstr>
      <vt:lpstr>'VV - UBYTOVANI'!__xlnm.Print_Area_1</vt:lpstr>
      <vt:lpstr>'VV - UBYTOVANI'!Oblast_tisku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Vinkler</cp:lastModifiedBy>
  <cp:lastPrinted>2022-11-09T12:19:45Z</cp:lastPrinted>
  <dcterms:created xsi:type="dcterms:W3CDTF">2017-08-10T12:27:23Z</dcterms:created>
  <dcterms:modified xsi:type="dcterms:W3CDTF">2023-05-04T12:04:21Z</dcterms:modified>
</cp:coreProperties>
</file>