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jamuvbrne-my.sharepoint.com/personal/18639_post_jamu_cz/Documents/Dokumenty/Výběrová řízení/2024/Technologie a aktivní prvky/"/>
    </mc:Choice>
  </mc:AlternateContent>
  <xr:revisionPtr revIDLastSave="1" documentId="13_ncr:1_{408CAB35-A25A-4191-AE1C-324B38AA4765}" xr6:coauthVersionLast="47" xr6:coauthVersionMax="47" xr10:uidLastSave="{51F107F9-6B1D-413D-95D5-51CDA8B93A87}"/>
  <bookViews>
    <workbookView xWindow="-120" yWindow="-120" windowWidth="29040" windowHeight="15840" activeTab="1" xr2:uid="{635BCD1A-6475-4F7D-B4AC-72DB00634748}"/>
  </bookViews>
  <sheets>
    <sheet name="Část 1 - IT technologie" sheetId="2" r:id="rId1"/>
    <sheet name="Část 2 - AV technologie" sheetId="3" r:id="rId2"/>
    <sheet name="Část 3 - Aktivní prvky" sheetId="4" r:id="rId3"/>
  </sheets>
  <definedNames>
    <definedName name="_Hlk42147450" localSheetId="0">'Část 1 - IT technologie'!$B$3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4" l="1"/>
  <c r="D25" i="3"/>
  <c r="E25" i="4"/>
  <c r="E26" i="4"/>
  <c r="E27" i="4"/>
  <c r="E28" i="4"/>
  <c r="E29" i="4"/>
  <c r="E24" i="4"/>
  <c r="D329" i="3"/>
  <c r="D318" i="3"/>
  <c r="E30" i="4" l="1"/>
  <c r="E33" i="4" s="1"/>
  <c r="E34" i="4" s="1"/>
  <c r="D271" i="3" l="1"/>
  <c r="D256" i="3"/>
  <c r="D242" i="3"/>
  <c r="D214" i="3"/>
  <c r="D189" i="3"/>
  <c r="D164" i="3"/>
  <c r="D137" i="3"/>
  <c r="D118" i="3"/>
  <c r="D91" i="3"/>
  <c r="D82" i="3"/>
  <c r="D73" i="3"/>
  <c r="D57" i="3"/>
  <c r="D41" i="3"/>
  <c r="D203" i="2"/>
  <c r="D332" i="3" l="1"/>
  <c r="D333" i="3" s="1"/>
  <c r="D167" i="2"/>
  <c r="D44" i="2" l="1"/>
  <c r="D54" i="2"/>
  <c r="D64" i="2"/>
  <c r="D92" i="2" l="1"/>
  <c r="D187" i="2" l="1"/>
  <c r="D180" i="2"/>
  <c r="D160" i="2"/>
  <c r="D150" i="2" l="1"/>
  <c r="D119" i="2" l="1"/>
  <c r="D173" i="2" l="1"/>
  <c r="D108" i="2"/>
  <c r="D76" i="2"/>
  <c r="D143" i="2"/>
  <c r="D133" i="2"/>
  <c r="D126" i="2"/>
  <c r="D70" i="2"/>
  <c r="D30" i="2"/>
  <c r="D206" i="2" l="1"/>
  <c r="D207" i="2" s="1"/>
</calcChain>
</file>

<file path=xl/sharedStrings.xml><?xml version="1.0" encoding="utf-8"?>
<sst xmlns="http://schemas.openxmlformats.org/spreadsheetml/2006/main" count="1004" uniqueCount="491">
  <si>
    <t>Položka č. 1</t>
  </si>
  <si>
    <t>Položka č. 2</t>
  </si>
  <si>
    <t>Položka č. 3</t>
  </si>
  <si>
    <t>Položka č. 4</t>
  </si>
  <si>
    <t>Položka č. 5</t>
  </si>
  <si>
    <t>Položka č. 6</t>
  </si>
  <si>
    <t>Položka č. 7</t>
  </si>
  <si>
    <t>Položka č. 8</t>
  </si>
  <si>
    <t>Položka č. 9</t>
  </si>
  <si>
    <t>Položka č. 10</t>
  </si>
  <si>
    <t>Položka č. 11</t>
  </si>
  <si>
    <t>Položka č. 12</t>
  </si>
  <si>
    <t>Položka č. 13</t>
  </si>
  <si>
    <t>Položka č. 14</t>
  </si>
  <si>
    <t>Položka č. 15</t>
  </si>
  <si>
    <t>Položka č. 16</t>
  </si>
  <si>
    <t>Položka č. 17</t>
  </si>
  <si>
    <t>Položka č. 18</t>
  </si>
  <si>
    <t>RAM</t>
  </si>
  <si>
    <t xml:space="preserve">Technická specifikace zařízení a cenová kalkulace </t>
  </si>
  <si>
    <t>Veřejná zakázka: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</si>
  <si>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</si>
  <si>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</si>
  <si>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</si>
  <si>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</si>
  <si>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</si>
  <si>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</si>
  <si>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účastníka.</t>
  </si>
  <si>
    <t>7. Jednotková cena za 1 ks nabízeného modelu (počítače, monitoru, notebooku, atd.) musí být vyplněna do fialového pole. Žlutá pole jsou počítána automaticky.</t>
  </si>
  <si>
    <t>Požadované technické parametry jsou minimální, není-li uvedeno jinak</t>
  </si>
  <si>
    <t>Nabízený model</t>
  </si>
  <si>
    <t>Technické parametry nabízeného modelu</t>
  </si>
  <si>
    <t>CPU</t>
  </si>
  <si>
    <t>GPU</t>
  </si>
  <si>
    <t>Úložiště</t>
  </si>
  <si>
    <t>Konektivita</t>
  </si>
  <si>
    <t>Operační systém</t>
  </si>
  <si>
    <t>Windows</t>
  </si>
  <si>
    <t>Příslušenství</t>
  </si>
  <si>
    <t>Záruka</t>
  </si>
  <si>
    <t>60 měsíců</t>
  </si>
  <si>
    <t>Počet ks</t>
  </si>
  <si>
    <t>Cena za 1 ks (v Kč bez DPH)</t>
  </si>
  <si>
    <t>Monitor</t>
  </si>
  <si>
    <t xml:space="preserve">1x HDMI
1x DP vstup a 1x výstup s MST 
1x RJ 45 GLAN
USB-C s podporou PD 90W
USB3 hub s min 4 porty
</t>
  </si>
  <si>
    <t xml:space="preserve">Ostatní </t>
  </si>
  <si>
    <t>Nastavitelná výška, funkce pivot
Flicker-free technologie
Filtr modrého světla 
VESA uchycení</t>
  </si>
  <si>
    <t>36 měsíců</t>
  </si>
  <si>
    <t>Popis</t>
  </si>
  <si>
    <t>Displej</t>
  </si>
  <si>
    <t>Miracast, min 4 x HDMI, verze hdmi min 2.0, Digitální audio výstup, LAN, WIFI</t>
  </si>
  <si>
    <t>Další parametry</t>
  </si>
  <si>
    <t>Hmotnost bez podstavce</t>
  </si>
  <si>
    <t>Ostatní</t>
  </si>
  <si>
    <t>Napájení</t>
  </si>
  <si>
    <t>Notebook 14"</t>
  </si>
  <si>
    <t>16GB, s možností upgrade na 64GB (SODIMM slot)</t>
  </si>
  <si>
    <t>512GB PCIe NVMe SSD</t>
  </si>
  <si>
    <t>Čtečka karet</t>
  </si>
  <si>
    <t>Klávesnice</t>
  </si>
  <si>
    <t>podsvícená</t>
  </si>
  <si>
    <t>Hmotnost</t>
  </si>
  <si>
    <t>Cena za 2 ks (v Kč bez DPH)</t>
  </si>
  <si>
    <t>Dálkové ovládání s tlačítkem změny vstupního zdroje 
Výsuvný polohovatelý VESA držák TV pro montáž na zeď s možností nastavení TV alespoň 40cm od zdi a natočení do stran od –60 do +60°, pojistka proti vysazení</t>
  </si>
  <si>
    <t>Monitor 27"</t>
  </si>
  <si>
    <t>Dokovatelný 27" monitor s nabíjení externích zařízení pomocí USB-C až 90W, integrovaným USB3 hubem a LAN portem</t>
  </si>
  <si>
    <t>QHD rozlišení
matný povrch
IPS technologie s LED podsvícením
350 cd/m2
Rovná konstrukce</t>
  </si>
  <si>
    <t>Požadované technické parametry</t>
  </si>
  <si>
    <t>Další funkce</t>
  </si>
  <si>
    <t>Cena celkem (v Kč bez DPH)</t>
  </si>
  <si>
    <t>Cena celkem (v Kč s DPH)</t>
  </si>
  <si>
    <t>Originální stylus pro Ipad Pro 12,9 (3.gen a 5.gen) s bluetooth připojením a možností magnetického přichycení, nabíjení a párování s tabletem</t>
  </si>
  <si>
    <t>Externí pevný disk s kapacitou 2 TB, rozhraní USB-C, rychlosti čtení/zápisu - 1000/1000 MB/s, Disk musí být doporučen výrobcem pro zařízení Blackmagic Pocket Cinema Camera 6K jako kompatibilní pro nahrávání ve formátu 6K Blackmagic RAW 5:1 při 50 fps</t>
  </si>
  <si>
    <t>Set HDMI Wireless extender na 30m bez zpoždění</t>
  </si>
  <si>
    <t xml:space="preserve"> Podporuje rozlišení </t>
  </si>
  <si>
    <t>4K×2K@24/30Hz (3840×2160@24/30Hz)  8bit deep color</t>
  </si>
  <si>
    <t>Podpora zvuku</t>
  </si>
  <si>
    <t>CH7.1, Dolby,TubeHD,DTS-HD , Surround sound audio</t>
  </si>
  <si>
    <t>USB  nebo adaptér 5V/1A</t>
  </si>
  <si>
    <t>1x vysílač, 1x přijímač, 2x napájecí adaptér 5V/1A</t>
  </si>
  <si>
    <t>Externí pevný disk s kapacitou 4 TB, rozhraní USB-C, rychlosti čtení/zápisu - 1000/1000 MB/s, Disk musí být doporučen výrobcem pro zařízení Blackmagic Pocket Cinema Camera 6K jako kompatibilní pro nahrávání ve formátu 6K Blackmagic RAW 5:1 při 50 fps</t>
  </si>
  <si>
    <t>4K HDMI Wireless extender na 30m bez zpoždění. Zařízení umožňuje propojení až 2 sad v jedné místnosti poin-point, nebo 2-1 propojeni.</t>
  </si>
  <si>
    <t>Zdůvodnění</t>
  </si>
  <si>
    <t>Mastering SW</t>
  </si>
  <si>
    <t>Konkrétní produkt je požadován z důvodů zachování kontinuity výuky a rozšíření stávajících licencí na nové stroje do nových výukových prostor na škole již využívaného softwaru</t>
  </si>
  <si>
    <t>SW pro odbavování multimediálních výstupů</t>
  </si>
  <si>
    <t>Audio &amp; Mastering software WaveLab 12 EDU, trvalá licence</t>
  </si>
  <si>
    <t>Interní 2280 M.2 pevný disk s kapacitou 1 TB, rozhraní PCIe 4.0 x4 NVMe, rychlosti čtení/zápisu - 7000/6000 MB/s, Technologie buněk MLC nebo TLC. Životnost 800TBW</t>
  </si>
  <si>
    <t>Interní 2,5" SATA pevný disk s kapacitou 1 TB, rozhraní SATA III / 6Gbps, rychlosti čtení/zápisu - 550/500 MB/s, Technologie buněk MLC nebo TLC. Životnost 350TBW</t>
  </si>
  <si>
    <t>Cena za 5 ks (v Kč bez DPH)</t>
  </si>
  <si>
    <t xml:space="preserve">Pamět RAM </t>
  </si>
  <si>
    <t>So-ddim RAM 1x16GB, 3200Mhz (PC4-25600), CL20, napětí 1.2 V, XMP 2.0</t>
  </si>
  <si>
    <t>Mobilní telefon 6"</t>
  </si>
  <si>
    <t>Displej/ Grafika</t>
  </si>
  <si>
    <t xml:space="preserve">Procesor min. 12000 passmark bodu dle .. http://www.cpubenchmark.net </t>
  </si>
  <si>
    <t>Operační paměť RAM</t>
  </si>
  <si>
    <t>Min. 8 GB RAM</t>
  </si>
  <si>
    <t>Fotoaparát</t>
  </si>
  <si>
    <t>Baterie, napájení</t>
  </si>
  <si>
    <t>SSD min. 128GB</t>
  </si>
  <si>
    <t>Hlavní objektiv: 50MP snímač, clona ƒ/1,8
Ultraširokoúhlý objektiv: 12MP snímač, clona ƒ/2,2
Tele objektiv: 8MP snímač, clona  ƒ/2,4
Přední 10MP ultraširokoúhlý fotoaparát, clona ƒ/2,4</t>
  </si>
  <si>
    <t>Vestavěná Lithium-polymerová baterie s kapacitou min. 4500mAh, USB-C napájecí konektor</t>
  </si>
  <si>
    <t>25W adaptér, 1m USB-C to USB-C kabel, Originální obal, který chrání jeho zadní stranu s možností magnetického přichycení k bezdrátové nabíječce</t>
  </si>
  <si>
    <t>Stylus pro iPad Pro</t>
  </si>
  <si>
    <t>Klávesnice pro iPad Pro</t>
  </si>
  <si>
    <t>Obal s podsvícenou klávesnicí a touchpadem pro iPad Pro 11 (4.gen), který chrání jeho přední i zadní stranu s možností stojánku na plovoucí konzolové konstrukci pro nastavení optimálního pozorovacího úhlu. Magnetické přichycení, nabíjení a párování s tabletem. USB‑C konektor na průchozí nabíjení. Barva černá</t>
  </si>
  <si>
    <t>Popis:</t>
  </si>
  <si>
    <t>Rozšíření-odemknutí funkcí a možností free SW pro přehrávání a živé odbavování VIDEA, AUDIA, Světelných cue, Networking příkazů, MIDI, časového kódu, dálkového ovládání přístrojů a automatizace celých Show.</t>
  </si>
  <si>
    <t>počet rozšíření (licencí)</t>
  </si>
  <si>
    <t>2 (pár)</t>
  </si>
  <si>
    <t>strukturální typ licencí:</t>
  </si>
  <si>
    <t>Standardní (jednorázový - časově neomezený)</t>
  </si>
  <si>
    <t>Funkční typy licencí:</t>
  </si>
  <si>
    <t>AUDIO a VIDEO</t>
  </si>
  <si>
    <t>OS:</t>
  </si>
  <si>
    <t>Mac OS</t>
  </si>
  <si>
    <t>20W adaptér, 1m USB-C to USB-C kabel, Originální obal, který chrání jeho zadní stranu s možností magnetického přichycení k bezdrátové nabíječce</t>
  </si>
  <si>
    <t>Zařízení musí pocházet z oficiální české distribuce. Dodavatel se zavazuje zařadit zařízení do DEP programu pod účet JAMU.</t>
  </si>
  <si>
    <t>Mobilní 6" telefon</t>
  </si>
  <si>
    <t>Hlavní objektiv: 48MP snímač, clona ƒ/1,6 s optickou stabilizací
Ultraširokoúhlý objektiv: 12MP snímač, clona ƒ/2,2
Přední 12MP ultraširokoúhlý fotoaparát, clona ƒ/1,9</t>
  </si>
  <si>
    <t>Vestavěná Lithium-polymerová baterie s kapacitou min. 3500mAh</t>
  </si>
  <si>
    <t>Stolní mini PC</t>
  </si>
  <si>
    <t xml:space="preserve">Stanice bude osazena procesorem min. 16800 passmark bodu dle .. http://www.cpubenchmark.net </t>
  </si>
  <si>
    <t>integrovaná na MB nebo v CPU
min. 2x digitální výstup (HDMI/DP)</t>
  </si>
  <si>
    <t>min.16GB, s možností upgrade na 32GB</t>
  </si>
  <si>
    <t>USB klávesnice a myš</t>
  </si>
  <si>
    <t>Rozměry PC nepřesáhnou 20x20x5cm</t>
  </si>
  <si>
    <t>14" notebook s celokovovým šasi a Thunderbolt</t>
  </si>
  <si>
    <t xml:space="preserve">Notebook bude osazen procesorem min. 17000 passmark bodu dle http://www.cpubenchmark.net </t>
  </si>
  <si>
    <t>SmartCard nebo SDXC</t>
  </si>
  <si>
    <t>Wifi 6E, Bluetooth 5.3
4x USB 3 z toho min 1x USB-C s podporou Thunderbolt 40Gb/s
RJ45 GLAN
HDMI výstup
kombinovaný konektor sluchátek/mikrofonu
volitně WWAN</t>
  </si>
  <si>
    <t>integrovaná na MB nebo v CPU; výstup min. 1xHDMI 2</t>
  </si>
  <si>
    <t>Cena za 4 ks (v Kč bez DPH)</t>
  </si>
  <si>
    <t>FullHD rozlišení
Matný povrch
300 nits (cd/m2)
IPS technologie</t>
  </si>
  <si>
    <t>Obal na přenášení</t>
  </si>
  <si>
    <t>M.2 NVMe SSD min. 512 GB
volný slot na 2,5" HDD (rámeček součástí) nebo M.2</t>
  </si>
  <si>
    <t>Wifi 6, Bluetooth 5.3
RJ-45 GLAN
min 6x USB z toho min. 1x USB-C (přenosová rychlost signálu 20 Gb/s) a 4x USB 3.2 Gen 2 (přenosová rychlost signálu 10 Gb/s)
2x digitální výstup z toho min. 1x HDMI
kombinovaný konektor sluchátek/mikrofonu</t>
  </si>
  <si>
    <t>Monitor 23-24" dotykový</t>
  </si>
  <si>
    <t>Dotykový  23-24" monitor s dotykovou vrstvou, podporou nabíjení externích zařízení pomocí USB-C až 90W, integrovaným USB3 hubem a LAN portem</t>
  </si>
  <si>
    <t>FhD rozlišení
matný povrch
IPS technologie s LED podsvícením
300 cd/m2
Rovná konstrukce</t>
  </si>
  <si>
    <t xml:space="preserve">1x HDMI
1x DP vstup
1x RJ 45 GLAN
USB-C s podporou PD 90W
USB3 hub s min 4 porty
</t>
  </si>
  <si>
    <t>Interní Sata 1TB SSD</t>
  </si>
  <si>
    <t>Interní Sata 2TB SSD</t>
  </si>
  <si>
    <t>Interní M.2 1TB SSD</t>
  </si>
  <si>
    <t>Externí SSD 2TB pevný disk</t>
  </si>
  <si>
    <t>Externí SSD 4TB pevný disk</t>
  </si>
  <si>
    <t>Mobilní síť 5G (sub 6Ghz), DualSIM - Nano/eSIM
USB-C konektor, Wi‑Fi 6 802.11ax (2,4 GHz a 5 GHz) a Bluetooth 5.3</t>
  </si>
  <si>
    <t xml:space="preserve">Mobilní 6" Android telefon </t>
  </si>
  <si>
    <t>Mobilní síť 5G (sub 6Ghz), DualSIM - Nano/eSIM
USB-C konektor (min. USB 3.2 Gen 1), Wi‑Fi 6 802.11ax (2,4 GHz a 5 GHz) a Bluetooth 5.3</t>
  </si>
  <si>
    <t>Úhlopříčka 6,4“; OLED displej ; minimální rozlišení 1080 × 2340 px. Jas až  1400 nitů, barevný prostor DCI-P3, obnovovací frekcence 120Hz</t>
  </si>
  <si>
    <t>Úhlopříčka 6,1“; OLED disoplay; minimální rozlišení 2556 × 1179 px při 460 pixelech na palec. Jas min. 1000 nitů, široký barevný gamut (P3)</t>
  </si>
  <si>
    <t>Celkové skóre min. 1100000 bodu dle .. https://www.antutu.com</t>
  </si>
  <si>
    <t>Zařízení musí pocházet z oficiální české distribuce.</t>
  </si>
  <si>
    <t>Led televize s úhlopříčkou 86"</t>
  </si>
  <si>
    <t>úhlopříčka 86", rozlišení 3840 x 2160 px, obnovovací frekvence min 50Hz</t>
  </si>
  <si>
    <t>max. 50 kg</t>
  </si>
  <si>
    <t>max. spotřeba  180 W, max. spotřeba při HDR 260 W</t>
  </si>
  <si>
    <t>LED TV 86"</t>
  </si>
  <si>
    <t>Cena za 10 ks (v Kč bez DPH)</t>
  </si>
  <si>
    <t>Interní 2,5" SATA pevný disk s kapacitou 2 TB, rozhraní SATA III / 6Gbps, Vyrovnávací paměť 2000 MB,  rychlosti čtení/zápisu - 560/530 MB/s, Rychlost náhodného čtení/zápisu 98 000/88 000 IOPS, 1,5 milionu hodin (MTBF),  Technologie buněk MLC nebo TLC. Životnost 700TBW</t>
  </si>
  <si>
    <t>Cena za 8 ks (v Kč bez DPH)</t>
  </si>
  <si>
    <t>Položka č. 19</t>
  </si>
  <si>
    <t>Multimediální notebook 13“</t>
  </si>
  <si>
    <t>Min. 16 GB RAM</t>
  </si>
  <si>
    <t>SSD min. 512 GB</t>
  </si>
  <si>
    <t>Polstrovaný/neoprenový obal na přenášení</t>
  </si>
  <si>
    <t>Multimediální 13“ notebook s Thunderbolt  s možností pracovat v operačních systémech Mac OS, MS Windows, Linux. Kompatibilní s již na škole existujícím uživatelským SW, programovým vybavením (Avid Media Composer, Final Cut Pro X)</t>
  </si>
  <si>
    <t xml:space="preserve">8jádrové CPU se 4 výkonnostními jádry a 4 úspornými jádry, 10 jádrové GPU
16jádrový Neural Engine
Propustnost paměti 100 GB/s
Notebook bude osazen procesorem min. 18500 passmark bodu dle http://www.cpubenchmark.net </t>
  </si>
  <si>
    <t>Min. dva porty Thunderbolt (s přenosovou rychlostí až 40 Gb/s)
Wi‑Fi 802.11ax kompatibilní se specifikacemi IEEE 802.11a/b/g/n, Bluetooth 5.3.</t>
  </si>
  <si>
    <t>Česká podsvícená klávesnice.  Snímač otisku prstu pro identifikaci uživatele pro přihlášení do účtu, snímač okolního osvětlení. Touchpad na přesné ovládání kurzoru včetně rozpoznávání přítlaku.
Webakmera s rozlišením min. 1080P. Podpora přehrávání zvuku Dolby Atmos
Se soustavou tří mikrofonů se směrovým formováním paprsku, 3,5mm sluchátkový výstup.
Podpora min. dvou externích displejů s rozlišením až 5K</t>
  </si>
  <si>
    <t>Vestavěná 52Wh lithium‑polymerová baterie, 35W USB‑C duální napájecí adaptér. Nabíjení skrze Thunderbolt porty nebo magnetický konektor</t>
  </si>
  <si>
    <t>Úhlopříčka 13,6“; displej s LED podsvícením a technologií IPS; minimální nativní rozlišení 2560 × 1664 při 224 pixelech na palec s podporou miliónů barev. Jas min. 500 nitů, široký barevný gamut (P3)</t>
  </si>
  <si>
    <t xml:space="preserve"> COB LED světlo</t>
  </si>
  <si>
    <t xml:space="preserve">Sada kompaktního 60W Bi-color COB LED světla vč. příslušenství. s nastavitelnou teplotou 2 700K - 6 500K, CRI 97+ a TLCI 98+. </t>
  </si>
  <si>
    <t>Svítivost @ 1m</t>
  </si>
  <si>
    <t>2500 lx</t>
  </si>
  <si>
    <t>Teplota barev:</t>
  </si>
  <si>
    <t>2700K - 6500K</t>
  </si>
  <si>
    <t>Nastavení intenzity:</t>
  </si>
  <si>
    <t>0 - 100%</t>
  </si>
  <si>
    <t>Index podaní bareV (CRI):</t>
  </si>
  <si>
    <t>97+</t>
  </si>
  <si>
    <t>45 minut (max. výstupní výkon); 75 minut (úsporný režim)</t>
  </si>
  <si>
    <t>USB-C, podporuje až 100W rychlé nabíjení PD.</t>
  </si>
  <si>
    <t>transportní obal, mini hyperreflektor, 3m USB-C kabel, Adaptér pro světelný stojan, Rukojeť gripu, Ochranný kryt</t>
  </si>
  <si>
    <t>Objektiv 24 mm</t>
  </si>
  <si>
    <t>Objektiv s pevnou ohniskovou vzdálenosti vhodný pro plnoformátové bezzrcadlovky. EF mount</t>
  </si>
  <si>
    <t>Ohnisková vzdálenost</t>
  </si>
  <si>
    <t>24 mm</t>
  </si>
  <si>
    <t>Světelnost</t>
  </si>
  <si>
    <t>f / 1,5</t>
  </si>
  <si>
    <t>Maximální clona (F)</t>
  </si>
  <si>
    <t>Konstrukce objektivu</t>
  </si>
  <si>
    <t xml:space="preserve">13 členů / 12 skupin </t>
  </si>
  <si>
    <t>Počet lamel clony</t>
  </si>
  <si>
    <t>Minimální zaostřovací vzdálenost</t>
  </si>
  <si>
    <t>Maximálně 25 cm</t>
  </si>
  <si>
    <t>Vodě a prachu odolný materiál</t>
  </si>
  <si>
    <t>Součástí balení</t>
  </si>
  <si>
    <t>Sluneční clona, vak/pouzdro, krytky</t>
  </si>
  <si>
    <t>Kompatibilita</t>
  </si>
  <si>
    <t>Kompatibilní s např.  Blackmagic Design Pocket Cinema Camera 6K Pro</t>
  </si>
  <si>
    <t>Objektiv 14mm</t>
  </si>
  <si>
    <t>14 mm</t>
  </si>
  <si>
    <t>f / 3,1</t>
  </si>
  <si>
    <t xml:space="preserve">14 členů / 10 skupin </t>
  </si>
  <si>
    <t>Maximálně 30 cm</t>
  </si>
  <si>
    <t>Objektiv 50mm</t>
  </si>
  <si>
    <t>Objektiv s pevnou ohniskovou vzdálenosti vhodný pro plnoformátové bezzrcadlovky</t>
  </si>
  <si>
    <t>50 mm</t>
  </si>
  <si>
    <t xml:space="preserve">9 členů / 6 skupin </t>
  </si>
  <si>
    <t>Maximálně 45 cm</t>
  </si>
  <si>
    <t>Klávesový kontrolér</t>
  </si>
  <si>
    <t>Klávesový kontroler (MIDI keyboard) s 49 full-size klávesami, kontroler a profesionální audio rozhraní s 24bit/96kHz převodníky. Může se pochlubit symetrickými výstupy, sluchátkovým výstupem a také univerzálním vstupem XLR/jack s fantomovým napájením, do kterého můžete připojit mikrofon, nástroj nebo linku,kompatibilní s iOS, Mac / PC.</t>
  </si>
  <si>
    <t xml:space="preserve">Kombinovaný vstup Neutrik s fantomovým napájením
Linkový stereo výstup
vstup pro sustain pedál
</t>
  </si>
  <si>
    <t xml:space="preserve">8 dotykových RGB LED podsvícených padů pro tvorbu beatů
Otočné kodéry, tlačítka a posuvné slidery pro manuální ovládání syntezátorů a dalších aplikací
Napájení přes USB (Mac / PC), baterie (iOS) nebo externí zdroj napájení 
</t>
  </si>
  <si>
    <t>Bezdrátový BT kontroler k tabletu</t>
  </si>
  <si>
    <t>Bluetooth 5</t>
  </si>
  <si>
    <t>Zařízení se systémem iOS, Android a Mac</t>
  </si>
  <si>
    <t>Integrovaná baterie, USB nabíjecí port</t>
  </si>
  <si>
    <t>Audio Interface USB-C</t>
  </si>
  <si>
    <t>Vysoce kvalitní 32 Bit/192 kHz AD/DA converter, 12/8 USB-C Audio Interface se 4 programovatelnými Mic. Preampy, integrovaným Talkback mikrofonem a otočným ovladačem monitorového výstupu s nulovou latencí.</t>
  </si>
  <si>
    <t>počet mic vstupů:</t>
  </si>
  <si>
    <t>počet nástrojových vstupů:</t>
  </si>
  <si>
    <t>2 (Hi-Z JACK 6,3 mm)</t>
  </si>
  <si>
    <t>počet linkových vstupů:</t>
  </si>
  <si>
    <t>4 (kombinované s XLR)</t>
  </si>
  <si>
    <t>počet linkových výstupů:</t>
  </si>
  <si>
    <t>4 (symetrické)</t>
  </si>
  <si>
    <t>počet sluchátkových výstupů</t>
  </si>
  <si>
    <t>2 (stereofonní), samostatně nastavitelné</t>
  </si>
  <si>
    <t>max počet recording kanálů:</t>
  </si>
  <si>
    <t>max počet playbeck kanálů:</t>
  </si>
  <si>
    <t>Počet optických ADAT vstupů:</t>
  </si>
  <si>
    <t>Počet optických ADAT výstupů:</t>
  </si>
  <si>
    <t>propojení s PC:</t>
  </si>
  <si>
    <t>USB-C / 2.0</t>
  </si>
  <si>
    <t>MIDI interface:</t>
  </si>
  <si>
    <t>ano, IN i OUT</t>
  </si>
  <si>
    <t>programování:</t>
  </si>
  <si>
    <t>pomocí bezplatného SW</t>
  </si>
  <si>
    <t>Indikace vstupního signálu:</t>
  </si>
  <si>
    <t>ano, 5-LED/ 4 vstupy</t>
  </si>
  <si>
    <t>nastavení vstupní úrovně:</t>
  </si>
  <si>
    <t>ano, otočný knob - GAIN/ 4 vstupy</t>
  </si>
  <si>
    <t>Phantomové napájení mic.:</t>
  </si>
  <si>
    <t>ano, tlačítky nezávisle na 4 vstupy</t>
  </si>
  <si>
    <t>přepínač MIC/LINE:</t>
  </si>
  <si>
    <t>volba Lo-Cut ořezu:</t>
  </si>
  <si>
    <t>přepínač charakteru zabarvení:</t>
  </si>
  <si>
    <t>Zero latency monitoring:</t>
  </si>
  <si>
    <t>ano</t>
  </si>
  <si>
    <t>napájení:</t>
  </si>
  <si>
    <t>přes USB-C</t>
  </si>
  <si>
    <t>příslušenství:</t>
  </si>
  <si>
    <t>zvukové plug-ins, USB kabel</t>
  </si>
  <si>
    <t>Mikrofonní stereo pár</t>
  </si>
  <si>
    <t>Profesionální, vysoce kvalitní, stereoset malomembránových mikrofonů pro stereofonní snímání metodou AB; ORTF; XY. Vhodné pro klasické snímání a rekording.</t>
  </si>
  <si>
    <t>Směrová charakteristika:</t>
  </si>
  <si>
    <t>kardioda</t>
  </si>
  <si>
    <t>Snímací systém:</t>
  </si>
  <si>
    <t>kondenzátorový, malomembránový</t>
  </si>
  <si>
    <t>Přepínač útlumu PAD:</t>
  </si>
  <si>
    <t>ano, (0/-10/-20dB)</t>
  </si>
  <si>
    <t>Maximální SPL tlak /před zkreslením/:</t>
  </si>
  <si>
    <t>139/149/159 dB SPL</t>
  </si>
  <si>
    <t>Frekvenční rozsah:</t>
  </si>
  <si>
    <t>20Hz - 20kHz </t>
  </si>
  <si>
    <t>Citlivost nominální:</t>
  </si>
  <si>
    <t>25 mV/Pa</t>
  </si>
  <si>
    <t>Odstup signal/šum (S/N):</t>
  </si>
  <si>
    <t>81 dB</t>
  </si>
  <si>
    <t>Výstupní nominální impedance:</t>
  </si>
  <si>
    <t>110 ohm</t>
  </si>
  <si>
    <t>LowCut přepínač:</t>
  </si>
  <si>
    <t>ano, (80/160 Hz)</t>
  </si>
  <si>
    <t>Napájecí napětí:</t>
  </si>
  <si>
    <t>48 V Phantom power</t>
  </si>
  <si>
    <t>Výstupní konektor:</t>
  </si>
  <si>
    <t>XLR 3 pinový</t>
  </si>
  <si>
    <t>Konstrukce těla mikrofonu:</t>
  </si>
  <si>
    <t>kovová</t>
  </si>
  <si>
    <t>Příslušentsví:</t>
  </si>
  <si>
    <t>2x mic; 2x držátka mikrofonů; 2x protivětrné ochrany; stereo ramínko; transportní kufřík </t>
  </si>
  <si>
    <t>Mixpult - s knoby</t>
  </si>
  <si>
    <t>12-kanálový mixážní pult se 4 mikrofonními vstupy, 8 linkovými vstupy (4 mono + 2 stereo), 4 compresory, 1 AUX a 1 FX sběrnicí, 4 výstupy.</t>
  </si>
  <si>
    <t>Počet vstupních kanálů</t>
  </si>
  <si>
    <t>Počet mikrofonních vstupů</t>
  </si>
  <si>
    <t>Typ konektoru u mikrofonních vstupů</t>
  </si>
  <si>
    <t>XLR</t>
  </si>
  <si>
    <t>Počet stereo vstupů</t>
  </si>
  <si>
    <t>2 + 1 (2-trek/USB)</t>
  </si>
  <si>
    <t>Typ konektoru u stereo vstupů</t>
  </si>
  <si>
    <t>Jack 6,3mm, RCA, USB</t>
  </si>
  <si>
    <t>Ovládání hlasitosti vstupů a výstupů</t>
  </si>
  <si>
    <t>Tahovými 60 mmpotenciometry</t>
  </si>
  <si>
    <t>Počet AUX</t>
  </si>
  <si>
    <t>2 (AUX, FX)</t>
  </si>
  <si>
    <t>Počet pásem EQ u mikrofonních kanálů</t>
  </si>
  <si>
    <t>Zátlum (PAD) u mic vstupů</t>
  </si>
  <si>
    <t>Ne</t>
  </si>
  <si>
    <t>Spodní ořez (HPF) u mic vstupů</t>
  </si>
  <si>
    <t>Ano (75Hz)</t>
  </si>
  <si>
    <t>Phantom napájení mic vstupů</t>
  </si>
  <si>
    <t>Ano -  společné (+48V)</t>
  </si>
  <si>
    <t>Sluchátkový výstup</t>
  </si>
  <si>
    <t>Ano</t>
  </si>
  <si>
    <t>Monitorový výstup</t>
  </si>
  <si>
    <t>Ano (Control room OUT)</t>
  </si>
  <si>
    <t>Multiefekt</t>
  </si>
  <si>
    <t>USB</t>
  </si>
  <si>
    <t>Ano typ B/1.1</t>
  </si>
  <si>
    <t>Audio Interface IN/OUT</t>
  </si>
  <si>
    <t>Ano 2/2</t>
  </si>
  <si>
    <t>Kompresor</t>
  </si>
  <si>
    <t>Ano (4 na mic vstupech)</t>
  </si>
  <si>
    <t>Konektory u Stereo OUT výstupů</t>
  </si>
  <si>
    <t>Balanced - XLR 3-pin; Jack 6,3</t>
  </si>
  <si>
    <t>Interní, 230V</t>
  </si>
  <si>
    <t>Provedení</t>
  </si>
  <si>
    <t>kovové</t>
  </si>
  <si>
    <t>19" Rack-Kit</t>
  </si>
  <si>
    <t>Malý, 8-kanálový analogový mixážní pult se 2 mikrofonními vstupy, 8 linkovými vstupy (2 mono + 3 stereo), 1 AUX a USB stereo vstupem.</t>
  </si>
  <si>
    <t>6x Jack 6,3mm, 2x RCA, 1x USB-B</t>
  </si>
  <si>
    <t>Otočnými potenciometry</t>
  </si>
  <si>
    <t>1 (post - FX)</t>
  </si>
  <si>
    <t>Ano (Phantom +48V)</t>
  </si>
  <si>
    <t>Typ konektoru u Main OUT výstupů</t>
  </si>
  <si>
    <t>Jack 6,3mm</t>
  </si>
  <si>
    <t>Externí adapter</t>
  </si>
  <si>
    <t>Mixpult - s fadery</t>
  </si>
  <si>
    <t>10-kanálový mixážní pult s 5 mikrofonními vstupy, 10 linkovými vstupy (2 mono + 4 stereo), 2 AUX a 1 Stereo Main OUT</t>
  </si>
  <si>
    <t>Jack 6,3mm, RCA</t>
  </si>
  <si>
    <t>Tahovými 60mm  potenciometry</t>
  </si>
  <si>
    <t>2 (MON, FX)</t>
  </si>
  <si>
    <t>Ano (+48V nebo 17,5V)</t>
  </si>
  <si>
    <t>Typ konektoru u Stereo OUT výstupů</t>
  </si>
  <si>
    <t>Balanced - Jack 6,3mm</t>
  </si>
  <si>
    <t>Externí adapter nebo baterie3x 9V</t>
  </si>
  <si>
    <t>6 ti-kanálový Super analogový studiový mixážní pult se 2 mikrofonními vstupy, 6 linkovými vstupy (2 mono + 2 stereo), 2 Stereo AUX-CUES, vysoce flexibilními možnostmi monitoringu a legendárním G-Series Bus kompresorem.</t>
  </si>
  <si>
    <t>2 + 2 (EXT Stereo INPUTS)</t>
  </si>
  <si>
    <t>Tahovými 100mm potenciometry</t>
  </si>
  <si>
    <t>Počet AUX-Stereo CUE</t>
  </si>
  <si>
    <t>2, vypínatelné s přepínatelnou strmostí (BELL)</t>
  </si>
  <si>
    <t>Přepínač MIC/LINE u mono vstupů</t>
  </si>
  <si>
    <t>Ano, s možnou volbou impedančního přizpůsobení pro nástroje (Hi-Z)</t>
  </si>
  <si>
    <t>Ano (80Hz)</t>
  </si>
  <si>
    <t>Ano, samostatně na každý kanál (+48V)</t>
  </si>
  <si>
    <t>Vstup pro povelový mikrofon</t>
  </si>
  <si>
    <t>Ano, s možností napájení a</t>
  </si>
  <si>
    <t>Ano, s nastavitelným TRESHOLDEM a indikací na MIC, TALK a BUS</t>
  </si>
  <si>
    <t>PFL</t>
  </si>
  <si>
    <t>Mute</t>
  </si>
  <si>
    <t>Insert</t>
  </si>
  <si>
    <t>Balanced - XLR 3-pin</t>
  </si>
  <si>
    <t>kovové s možností 19" zástavby</t>
  </si>
  <si>
    <t>Zvuková karta - přenosná</t>
  </si>
  <si>
    <t>USB-C zvuková karta kompaktních rozměrů nabízející 2/2 vstupů/výstupů, která je vybavena A/D a D/A převodníky se vzorkovací frekvencí až 24bit/192kHz.</t>
  </si>
  <si>
    <t>Vzorkovací frekvence</t>
  </si>
  <si>
    <t>24bit/192 kHz</t>
  </si>
  <si>
    <t>Vstupy</t>
  </si>
  <si>
    <t xml:space="preserve">2x analog in XLR a TRS </t>
  </si>
  <si>
    <t>Výstupy</t>
  </si>
  <si>
    <t>2x analog out (2x Line - Jack 6,3mm Balanced TRS)</t>
  </si>
  <si>
    <t>USB konektor</t>
  </si>
  <si>
    <t>ano, USB-C host</t>
  </si>
  <si>
    <t>ano, 1x Stereo Jack 6,3mm</t>
  </si>
  <si>
    <t>Fantomové napájení +48V</t>
  </si>
  <si>
    <t xml:space="preserve">USB-C, 5V @ 1000mA </t>
  </si>
  <si>
    <t>USB-C kabel</t>
  </si>
  <si>
    <t>USB-C zvuková karta kompaktních rozměrů nabízející 2/2 vstupů/výstupů, která je vybavena A/D a D/A převodníky se vzorkovací frekvencí až 32bit/192kHz.</t>
  </si>
  <si>
    <t>32bit/192 kHz</t>
  </si>
  <si>
    <t>2x analog in XLR/TRS combo</t>
  </si>
  <si>
    <t>MIDI</t>
  </si>
  <si>
    <t>in/out (2 DIN 5-pin)</t>
  </si>
  <si>
    <t>USB-C</t>
  </si>
  <si>
    <t>Zvuková karta - studiová</t>
  </si>
  <si>
    <t>USB-C zvuková karta nabízející 18/20 vstupů/výstupů, DSP, mix, effecty, LCD display, která je vybavena A/D a D/A převodníky se vzorkovací frekvencí až 24bit/192kHz.Pro instalaci do 19" racku</t>
  </si>
  <si>
    <t>8x analog in XLR/TRS combo</t>
  </si>
  <si>
    <t>10x digital in (1x TOSLINK; 1x RCA)</t>
  </si>
  <si>
    <t>10x analog out (10x Line - Jack 6,3mm Balanced TRS)</t>
  </si>
  <si>
    <t>2x phones out (2x stereo)</t>
  </si>
  <si>
    <t>10x digital out (1x TOSLINK; 1x RCA)</t>
  </si>
  <si>
    <t xml:space="preserve">Parametry mikrofonních vstupů </t>
  </si>
  <si>
    <t>Maximální úroveň: +18 dBu</t>
  </si>
  <si>
    <t>Rozsah Gain: 57 dB</t>
  </si>
  <si>
    <t>Dynamický rozsah: 118 dB (A-wtd, min gain)</t>
  </si>
  <si>
    <t>THD + N: -110 dB (1 kHz, -1 dBFS, 20dB gain)</t>
  </si>
  <si>
    <t>Impedance vstupu: 2,2/ 6,2 kOhm (AIR on/off)</t>
  </si>
  <si>
    <t>Fantomové napájení: +48 V</t>
  </si>
  <si>
    <t>ano, USB-C 2.0</t>
  </si>
  <si>
    <t>Optický</t>
  </si>
  <si>
    <t>in/out (2x TOSLINK) - (8/4 ch)ADAT</t>
  </si>
  <si>
    <t>SPDIF</t>
  </si>
  <si>
    <t>in/out (2x RCA)</t>
  </si>
  <si>
    <t>Word clock</t>
  </si>
  <si>
    <t>out (1x BNC)</t>
  </si>
  <si>
    <t>ano, 2x (2x Stereo Jack 6,3mm)</t>
  </si>
  <si>
    <t>ano, skupiny vstupů 1-4 a 5-8</t>
  </si>
  <si>
    <t>síťové AC 100-240V/ 50-60Hz</t>
  </si>
  <si>
    <t>napájecí kabel, USB-C i USB-A kabel</t>
  </si>
  <si>
    <t>Audio rekordér 6ch</t>
  </si>
  <si>
    <t>6 kanálový audio rekordér s možností připojení 6 externích TRS/XLR mikrofonů s fantomovým napájením a 1/4" sluchátkovým výstupem</t>
  </si>
  <si>
    <t>ANO; iOS i Android</t>
  </si>
  <si>
    <t>1 slot SDXC  (až 512GB)</t>
  </si>
  <si>
    <t>Formát nahrávky</t>
  </si>
  <si>
    <t>WAV/BWF; MP3</t>
  </si>
  <si>
    <t>Samplovací frekvence/ bitová hloubka</t>
  </si>
  <si>
    <t>až 96 kHz/ 32 bit; 192 kHz/24 bit</t>
  </si>
  <si>
    <t>Limiter</t>
  </si>
  <si>
    <t>ANO</t>
  </si>
  <si>
    <t>LCD displej</t>
  </si>
  <si>
    <t>ANO, podsvícený</t>
  </si>
  <si>
    <t>Timecode</t>
  </si>
  <si>
    <t>3,5mm TRS  in/out</t>
  </si>
  <si>
    <t xml:space="preserve">USB </t>
  </si>
  <si>
    <t>USB konektor pro přenos dat a PC audio rozhraní</t>
  </si>
  <si>
    <t>Audio vstup</t>
  </si>
  <si>
    <t>6x mic/line kombinovaný XLR/TRS Jack</t>
  </si>
  <si>
    <t>Audio výstup</t>
  </si>
  <si>
    <t>1x stereo výstup a 1x sluchátkový výstup</t>
  </si>
  <si>
    <t>Nastavení úrovně záznamu</t>
  </si>
  <si>
    <t>otočným knobem</t>
  </si>
  <si>
    <t>možnost přišroubování na stojan</t>
  </si>
  <si>
    <t>možnosti napájení</t>
  </si>
  <si>
    <t>4x AA baterie; AC adapter</t>
  </si>
  <si>
    <t>1x 128GB SDXC karta, AC adapter, 
Kompaktní brašna pro přenášení a nahrávání v terénu. Lehká konstrukce s pevným rámem a přístupem ze všech stran. Přední a zadní kapsa pro bezdrátové systémy a baterie. Průhledný kryt</t>
  </si>
  <si>
    <t>Přenosný Bluetooth reproduktor</t>
  </si>
  <si>
    <t>Přenosný vodotěsný Bluetooth reproduktor s výkonem 40W a integrovanou powerbankou pro nabíjení ostatních zařízení, splňuje certifikaci IP 67</t>
  </si>
  <si>
    <t>Reproduktor</t>
  </si>
  <si>
    <t>Výkon basového reproduktoru 30W RMS
Výkon výškového reproduktoru 10W RMS
Frekvenční rozsah: 60 Hz – 20 kHz</t>
  </si>
  <si>
    <t>Konktivita</t>
  </si>
  <si>
    <t>Bluetooth min. verze 5.3; USB 2.0; Wi-Fi</t>
  </si>
  <si>
    <t>Integrovaná nabíjecí baterie s kapacitou min. 14000 mAh s výdrží až 20 hod. provozu, nabíjení přes USB-C konektor, USB-A konektor pro funkci powerbanky</t>
  </si>
  <si>
    <t>Stavová LED indikace, ukazatel baterie a dotykové ovládání hlasitosti</t>
  </si>
  <si>
    <t>Jednotka nákupu</t>
  </si>
  <si>
    <t>Počet kusů</t>
  </si>
  <si>
    <t>C9200L-48PL-4X-E</t>
  </si>
  <si>
    <t>Catalyst 9200L 48-port  Partial PoE+, 4 x 10G, NW Essentials</t>
  </si>
  <si>
    <t>kus</t>
  </si>
  <si>
    <t>CON-SNT-C9200XXE</t>
  </si>
  <si>
    <t>SNTC-8X5XNBD Catalyst 9200L 48-port Partial PoE+, 4 x</t>
  </si>
  <si>
    <t>1 rok</t>
  </si>
  <si>
    <t>C9200L-NW-E-48</t>
  </si>
  <si>
    <t>C9200L Network Essentials, 48-port license</t>
  </si>
  <si>
    <t>PWR-C5-600WAC/2</t>
  </si>
  <si>
    <t>600W AC Config 5 Power Supply - Secondary Power Supply</t>
  </si>
  <si>
    <t>CAB-TA-EU</t>
  </si>
  <si>
    <t>Europe AC Type A Power Cable</t>
  </si>
  <si>
    <t>C9200-STACK-BLANK</t>
  </si>
  <si>
    <t>Catalyst 9200 Blank Stack Module</t>
  </si>
  <si>
    <t>C9200L-DNA-E-48</t>
  </si>
  <si>
    <t>C9200L Cisco DNA Essentials, 48-port Term license</t>
  </si>
  <si>
    <t>C9200L-DNA-E-48-3Y</t>
  </si>
  <si>
    <t>C9200L Cisco DNA Essentials, 48-port, 3 Year Term license</t>
  </si>
  <si>
    <t>3 roky</t>
  </si>
  <si>
    <t>NETWORK-PNP-LIC</t>
  </si>
  <si>
    <t>Network Plug-n-Play Connect for zero-touch device deployment</t>
  </si>
  <si>
    <t>SFP-10G-SR-S=</t>
  </si>
  <si>
    <t>10GBASE-SR Module, Enterpise-Class</t>
  </si>
  <si>
    <t>QSFP-100G-LR4-S</t>
  </si>
  <si>
    <t>QSFP28 transceiver 100GBASE-LR4, SM, 10km, 3,3V ,LC duplex, WDM 4x 13xx, 0 až 70°C, DDM, CISCO kompatibilní</t>
  </si>
  <si>
    <t>QSFP28 transceiver 100GBASE-LR4, SM, 10km, 3,3V ,LC duplex, WDM 4x 13xx, 0 až 70°C, DDM, CISCO NEXUS kompatibilní</t>
  </si>
  <si>
    <t>QSFP-40G-LR4</t>
  </si>
  <si>
    <t>QSFP+ transceiver 41,2Gbps,40GBASE-LR4,SM,10km,(4x10G CWDM DFB, 4x10G PIN), 3,3V,3,5W, LC Duplex, Cisco kompatibilní, 0 až 70°C</t>
  </si>
  <si>
    <t>QSFP+ transceiver 41,2Gbps,40GBASE-LR4,SM,10km,(4x10G CWDM DFB, 4x10G PIN), 3,3V,3,5W, LC Duplex, Cisco NEXUS kompatibilní, 0 až 70°C</t>
  </si>
  <si>
    <t>QSFP-40G-CSR-S</t>
  </si>
  <si>
    <t>QSFP+ transceiver 41,2Gbps,40GBASE-SWDM4, MM, 240m OM3, 350m OM4, 3,3V, LCD konektor, 0 až 70°C, Cisco kompatibilní</t>
  </si>
  <si>
    <t>QSFP+ transceiver 41,2Gbps,40GBASE-SWDM4, MM, 240m OM3, 350m OM4, 3,3V, LCD konektor, 0 až 70°C, Cisco NEXUS kompatibilní</t>
  </si>
  <si>
    <t>U příslušenství musí být zachována kompatibilita se stávajícími aktivními prvky z řady Catalyst a Nexus.</t>
  </si>
  <si>
    <t>Technologie a aktivní prvky: Část 1 - IT technologie</t>
  </si>
  <si>
    <t>Technologie a aktivní prvky: Část 2 - AV technologie</t>
  </si>
  <si>
    <t>Životnost baterie min.</t>
  </si>
  <si>
    <t>Řízení, nastavení a přenos z a do mobilní aplikace</t>
  </si>
  <si>
    <t>Záznamové médium</t>
  </si>
  <si>
    <t>Technologie a aktivní prvky: Část 3 - Aktivní prvky</t>
  </si>
  <si>
    <t>Switch</t>
  </si>
  <si>
    <t>Počet jednotek</t>
  </si>
  <si>
    <t>Cena za 1 ks</t>
  </si>
  <si>
    <t>Cena za počet ks</t>
  </si>
  <si>
    <t>Příslušenství celkem</t>
  </si>
  <si>
    <t>Cena příslušenství celkem (v Kč bez DPH)</t>
  </si>
  <si>
    <t>Konkrétní typ aktivního prvku je požadován z důvodů kompatibility a stackování se stávajícím switchem.</t>
  </si>
  <si>
    <t>Max. 200g</t>
  </si>
  <si>
    <t>Max. 220g</t>
  </si>
  <si>
    <t>Max. 1,3 kg</t>
  </si>
  <si>
    <t>max. 1,50 kg</t>
  </si>
  <si>
    <t xml:space="preserve">USB kabel, Sustain pedál s kabelem  s konektorem TS 6,3 (velký jack) a propojovací  3,5mm TRS 5m kabel
</t>
  </si>
  <si>
    <t>Bezdrátový 2 pedálový nožní přepínač pro otáčení stránek, telepromping, čtení a posun not, textů aj. s možností předvolení režimů pro přepínací příkazy,  klávesové zkratky a makra pomocí mobilní aplikace. 6 ovládacích tlačítek, malých rozměrů</t>
  </si>
  <si>
    <t>Max. 1,2kg</t>
  </si>
  <si>
    <t>Nepřesáhne 950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</si>
</sst>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0"/>
      <color rgb="FF000000"/>
      <name val="Times New Roman"/>
      <charset val="204"/>
    </font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i/>
      <sz val="10"/>
      <color rgb="FF000000"/>
      <name val="Calibri"/>
      <family val="2"/>
      <charset val="238"/>
    </font>
    <font>
      <b/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i/>
      <sz val="12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i/>
      <sz val="10"/>
      <name val="Aptos Narrow"/>
      <family val="2"/>
      <charset val="238"/>
      <scheme val="minor"/>
    </font>
    <font>
      <i/>
      <sz val="10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6"/>
      <color rgb="FFFF0000"/>
      <name val="Aptos Narrow"/>
      <family val="2"/>
      <charset val="238"/>
      <scheme val="minor"/>
    </font>
    <font>
      <b/>
      <i/>
      <sz val="10"/>
      <color rgb="FF000000"/>
      <name val="Aptos Narrow"/>
      <family val="2"/>
      <charset val="238"/>
      <scheme val="minor"/>
    </font>
    <font>
      <sz val="10"/>
      <color rgb="FF000000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b/>
      <sz val="10"/>
      <color rgb="FF000000"/>
      <name val="Aptos Narrow"/>
      <family val="2"/>
      <charset val="238"/>
      <scheme val="minor"/>
    </font>
    <font>
      <i/>
      <sz val="10"/>
      <color rgb="FF000000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</font>
    <font>
      <sz val="12"/>
      <color rgb="FF9C0006"/>
      <name val="Aptos Narrow"/>
      <family val="2"/>
      <charset val="238"/>
      <scheme val="minor"/>
    </font>
    <font>
      <sz val="10"/>
      <name val="Calibri"/>
      <family val="2"/>
    </font>
    <font>
      <sz val="10"/>
      <name val="Aptos Narrow"/>
      <family val="2"/>
      <scheme val="minor"/>
    </font>
    <font>
      <b/>
      <i/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1"/>
      <color rgb="FF000000"/>
      <name val="Aptos Narrow"/>
      <family val="2"/>
      <charset val="238"/>
      <scheme val="minor"/>
    </font>
    <font>
      <b/>
      <sz val="11"/>
      <color rgb="FF000000"/>
      <name val="Aptos Narrow"/>
      <family val="2"/>
      <charset val="238"/>
    </font>
    <font>
      <b/>
      <sz val="16"/>
      <color rgb="FFFF0000"/>
      <name val="Aptos Narrow"/>
      <family val="2"/>
      <charset val="238"/>
    </font>
    <font>
      <b/>
      <sz val="10"/>
      <color rgb="FF000000"/>
      <name val="Aptos Narrow"/>
      <family val="2"/>
      <charset val="238"/>
    </font>
    <font>
      <sz val="11"/>
      <color rgb="FF000000"/>
      <name val="Aptos Narrow"/>
      <family val="2"/>
      <charset val="238"/>
    </font>
    <font>
      <b/>
      <sz val="10"/>
      <color rgb="FF000000"/>
      <name val="Aptos Narrow"/>
      <family val="2"/>
      <scheme val="minor"/>
    </font>
    <font>
      <sz val="10"/>
      <color rgb="FF000000"/>
      <name val="Aptos Narrow"/>
      <family val="2"/>
      <charset val="238"/>
    </font>
    <font>
      <i/>
      <sz val="10"/>
      <color rgb="FF000000"/>
      <name val="Aptos Narrow"/>
      <family val="2"/>
      <charset val="238"/>
    </font>
    <font>
      <b/>
      <sz val="9"/>
      <color indexed="8"/>
      <name val="Aptos Narrow"/>
      <family val="2"/>
      <charset val="238"/>
      <scheme val="minor"/>
    </font>
    <font>
      <sz val="9"/>
      <color indexed="8"/>
      <name val="Aptos Narrow"/>
      <family val="2"/>
      <charset val="238"/>
      <scheme val="minor"/>
    </font>
    <font>
      <sz val="9"/>
      <color rgb="FF000000"/>
      <name val="Helvetica"/>
    </font>
    <font>
      <b/>
      <i/>
      <sz val="10"/>
      <color rgb="FF00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CE6F2"/>
        <bgColor rgb="FFDCE6F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CE6F2"/>
        <bgColor rgb="FFE6E0EC"/>
      </patternFill>
    </fill>
    <fill>
      <patternFill patternType="solid">
        <fgColor rgb="FFD9E1F2"/>
        <bgColor rgb="FF000000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3E28E"/>
        <bgColor rgb="FF000000"/>
      </patternFill>
    </fill>
    <fill>
      <patternFill patternType="solid">
        <fgColor rgb="FFE8E8E8"/>
        <bgColor rgb="FF000000"/>
      </patternFill>
    </fill>
    <fill>
      <patternFill patternType="solid">
        <fgColor rgb="FFCAEDFB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74999237037263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2" fillId="0" borderId="0"/>
    <xf numFmtId="0" fontId="21" fillId="0" borderId="0"/>
    <xf numFmtId="0" fontId="1" fillId="0" borderId="0"/>
    <xf numFmtId="0" fontId="25" fillId="9" borderId="0" applyNumberFormat="0" applyBorder="0" applyAlignment="0" applyProtection="0"/>
    <xf numFmtId="0" fontId="7" fillId="0" borderId="0"/>
    <xf numFmtId="0" fontId="1" fillId="0" borderId="0"/>
  </cellStyleXfs>
  <cellXfs count="199">
    <xf numFmtId="0" fontId="0" fillId="0" borderId="0" xfId="0"/>
    <xf numFmtId="0" fontId="6" fillId="0" borderId="0" xfId="2" applyFont="1" applyAlignment="1">
      <alignment horizontal="left"/>
    </xf>
    <xf numFmtId="0" fontId="2" fillId="0" borderId="0" xfId="2" applyAlignment="1">
      <alignment horizontal="left"/>
    </xf>
    <xf numFmtId="0" fontId="2" fillId="0" borderId="0" xfId="2"/>
    <xf numFmtId="0" fontId="7" fillId="0" borderId="0" xfId="2" applyFont="1" applyAlignment="1">
      <alignment horizontal="left"/>
    </xf>
    <xf numFmtId="0" fontId="8" fillId="0" borderId="0" xfId="2" applyFont="1" applyAlignment="1">
      <alignment horizontal="left"/>
    </xf>
    <xf numFmtId="0" fontId="7" fillId="0" borderId="0" xfId="2" applyFont="1"/>
    <xf numFmtId="0" fontId="9" fillId="0" borderId="0" xfId="2" applyFont="1" applyAlignment="1">
      <alignment horizontal="left"/>
    </xf>
    <xf numFmtId="0" fontId="9" fillId="0" borderId="0" xfId="2" applyFont="1"/>
    <xf numFmtId="0" fontId="10" fillId="0" borderId="0" xfId="2" applyFont="1" applyAlignment="1">
      <alignment horizontal="left"/>
    </xf>
    <xf numFmtId="0" fontId="11" fillId="0" borderId="0" xfId="2" applyFont="1" applyAlignment="1">
      <alignment horizontal="left"/>
    </xf>
    <xf numFmtId="0" fontId="12" fillId="0" borderId="0" xfId="2" applyFont="1" applyAlignment="1">
      <alignment horizontal="left"/>
    </xf>
    <xf numFmtId="0" fontId="12" fillId="0" borderId="0" xfId="2" applyFont="1"/>
    <xf numFmtId="0" fontId="13" fillId="0" borderId="0" xfId="2" applyFont="1" applyAlignment="1">
      <alignment horizontal="left"/>
    </xf>
    <xf numFmtId="0" fontId="4" fillId="0" borderId="0" xfId="2" applyFont="1"/>
    <xf numFmtId="0" fontId="4" fillId="0" borderId="0" xfId="2" applyFont="1" applyAlignment="1">
      <alignment horizontal="left"/>
    </xf>
    <xf numFmtId="0" fontId="14" fillId="0" borderId="0" xfId="2" applyFont="1" applyAlignment="1">
      <alignment horizontal="left"/>
    </xf>
    <xf numFmtId="0" fontId="15" fillId="4" borderId="3" xfId="2" applyFont="1" applyFill="1" applyBorder="1" applyAlignment="1">
      <alignment horizontal="left" vertical="center" wrapText="1"/>
    </xf>
    <xf numFmtId="0" fontId="12" fillId="5" borderId="5" xfId="2" applyFont="1" applyFill="1" applyBorder="1" applyAlignment="1">
      <alignment horizontal="left" vertical="center" wrapText="1"/>
    </xf>
    <xf numFmtId="0" fontId="12" fillId="5" borderId="2" xfId="2" applyFont="1" applyFill="1" applyBorder="1" applyAlignment="1">
      <alignment horizontal="left" vertical="center"/>
    </xf>
    <xf numFmtId="0" fontId="16" fillId="0" borderId="2" xfId="2" applyFont="1" applyBorder="1" applyAlignment="1">
      <alignment horizontal="left" vertical="top" wrapText="1"/>
    </xf>
    <xf numFmtId="0" fontId="12" fillId="6" borderId="5" xfId="2" applyFont="1" applyFill="1" applyBorder="1" applyAlignment="1" applyProtection="1">
      <alignment horizontal="left" vertical="top" wrapText="1"/>
      <protection locked="0"/>
    </xf>
    <xf numFmtId="0" fontId="9" fillId="6" borderId="2" xfId="2" applyFont="1" applyFill="1" applyBorder="1" applyAlignment="1" applyProtection="1">
      <alignment horizontal="left" vertical="top" wrapText="1"/>
      <protection locked="0"/>
    </xf>
    <xf numFmtId="0" fontId="12" fillId="6" borderId="1" xfId="2" applyFont="1" applyFill="1" applyBorder="1" applyAlignment="1" applyProtection="1">
      <alignment horizontal="left" vertical="top" wrapText="1"/>
      <protection locked="0"/>
    </xf>
    <xf numFmtId="0" fontId="18" fillId="0" borderId="2" xfId="2" applyFont="1" applyBorder="1" applyAlignment="1">
      <alignment horizontal="left" vertical="top" wrapText="1"/>
    </xf>
    <xf numFmtId="0" fontId="12" fillId="0" borderId="6" xfId="2" applyFont="1" applyBorder="1" applyAlignment="1">
      <alignment horizontal="left" vertical="top" wrapText="1"/>
    </xf>
    <xf numFmtId="3" fontId="12" fillId="0" borderId="6" xfId="2" applyNumberFormat="1" applyFont="1" applyBorder="1" applyAlignment="1">
      <alignment horizontal="left" vertical="top" wrapText="1"/>
    </xf>
    <xf numFmtId="0" fontId="12" fillId="2" borderId="6" xfId="2" applyFont="1" applyFill="1" applyBorder="1" applyAlignment="1">
      <alignment horizontal="center" vertical="center" wrapText="1"/>
    </xf>
    <xf numFmtId="4" fontId="12" fillId="2" borderId="6" xfId="2" applyNumberFormat="1" applyFont="1" applyFill="1" applyBorder="1" applyAlignment="1">
      <alignment horizontal="center" vertical="center" wrapText="1"/>
    </xf>
    <xf numFmtId="0" fontId="12" fillId="3" borderId="2" xfId="2" applyFont="1" applyFill="1" applyBorder="1" applyAlignment="1">
      <alignment horizontal="center" vertical="center"/>
    </xf>
    <xf numFmtId="4" fontId="12" fillId="3" borderId="2" xfId="2" applyNumberFormat="1" applyFont="1" applyFill="1" applyBorder="1" applyAlignment="1">
      <alignment horizontal="center" vertical="center"/>
    </xf>
    <xf numFmtId="0" fontId="19" fillId="7" borderId="5" xfId="2" applyFont="1" applyFill="1" applyBorder="1" applyAlignment="1">
      <alignment horizontal="left" vertical="center" wrapText="1"/>
    </xf>
    <xf numFmtId="0" fontId="19" fillId="8" borderId="2" xfId="2" applyFont="1" applyFill="1" applyBorder="1" applyAlignment="1">
      <alignment horizontal="left" vertical="center"/>
    </xf>
    <xf numFmtId="0" fontId="20" fillId="0" borderId="2" xfId="2" applyFont="1" applyBorder="1" applyAlignment="1">
      <alignment horizontal="left" vertical="top" wrapText="1"/>
    </xf>
    <xf numFmtId="4" fontId="4" fillId="3" borderId="2" xfId="2" applyNumberFormat="1" applyFont="1" applyFill="1" applyBorder="1" applyAlignment="1">
      <alignment horizontal="center" vertical="center"/>
    </xf>
    <xf numFmtId="0" fontId="9" fillId="6" borderId="7" xfId="2" applyFont="1" applyFill="1" applyBorder="1" applyAlignment="1" applyProtection="1">
      <alignment horizontal="left" vertical="top" wrapText="1"/>
      <protection locked="0"/>
    </xf>
    <xf numFmtId="0" fontId="12" fillId="3" borderId="7" xfId="2" applyFont="1" applyFill="1" applyBorder="1" applyAlignment="1">
      <alignment horizontal="center" vertical="center"/>
    </xf>
    <xf numFmtId="4" fontId="4" fillId="3" borderId="7" xfId="2" applyNumberFormat="1" applyFont="1" applyFill="1" applyBorder="1" applyAlignment="1">
      <alignment horizontal="center" vertical="center"/>
    </xf>
    <xf numFmtId="0" fontId="19" fillId="8" borderId="7" xfId="2" applyFont="1" applyFill="1" applyBorder="1" applyAlignment="1">
      <alignment horizontal="left" vertical="center"/>
    </xf>
    <xf numFmtId="0" fontId="12" fillId="5" borderId="7" xfId="2" applyFont="1" applyFill="1" applyBorder="1" applyAlignment="1">
      <alignment horizontal="left" vertical="center"/>
    </xf>
    <xf numFmtId="0" fontId="20" fillId="0" borderId="7" xfId="2" applyFont="1" applyBorder="1" applyAlignment="1">
      <alignment horizontal="left" vertical="top" wrapText="1"/>
    </xf>
    <xf numFmtId="0" fontId="16" fillId="0" borderId="7" xfId="2" applyFont="1" applyBorder="1" applyAlignment="1">
      <alignment horizontal="left" vertical="top" wrapText="1"/>
    </xf>
    <xf numFmtId="0" fontId="17" fillId="0" borderId="7" xfId="2" applyFont="1" applyBorder="1" applyAlignment="1">
      <alignment horizontal="left" vertical="top" wrapText="1"/>
    </xf>
    <xf numFmtId="0" fontId="18" fillId="0" borderId="7" xfId="2" applyFont="1" applyBorder="1" applyAlignment="1">
      <alignment horizontal="left" vertical="top" wrapText="1"/>
    </xf>
    <xf numFmtId="4" fontId="12" fillId="3" borderId="7" xfId="2" applyNumberFormat="1" applyFont="1" applyFill="1" applyBorder="1" applyAlignment="1">
      <alignment horizontal="center" vertical="center"/>
    </xf>
    <xf numFmtId="0" fontId="10" fillId="0" borderId="7" xfId="3" applyFont="1" applyBorder="1" applyAlignment="1">
      <alignment horizontal="left" vertical="top" wrapText="1"/>
    </xf>
    <xf numFmtId="0" fontId="10" fillId="0" borderId="8" xfId="2" applyFont="1" applyBorder="1" applyAlignment="1">
      <alignment vertical="top" wrapText="1"/>
    </xf>
    <xf numFmtId="0" fontId="10" fillId="0" borderId="7" xfId="2" applyFont="1" applyBorder="1" applyAlignment="1">
      <alignment horizontal="left" vertical="top" wrapText="1"/>
    </xf>
    <xf numFmtId="0" fontId="4" fillId="3" borderId="7" xfId="2" applyFont="1" applyFill="1" applyBorder="1" applyAlignment="1">
      <alignment horizontal="center" vertical="center"/>
    </xf>
    <xf numFmtId="0" fontId="22" fillId="0" borderId="7" xfId="0" applyFont="1" applyBorder="1" applyAlignment="1">
      <alignment vertical="top"/>
    </xf>
    <xf numFmtId="0" fontId="23" fillId="0" borderId="7" xfId="0" applyFont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center" wrapText="1"/>
    </xf>
    <xf numFmtId="0" fontId="1" fillId="0" borderId="0" xfId="4" applyAlignment="1">
      <alignment horizontal="left"/>
    </xf>
    <xf numFmtId="0" fontId="1" fillId="0" borderId="0" xfId="4"/>
    <xf numFmtId="0" fontId="9" fillId="0" borderId="0" xfId="4" applyFont="1"/>
    <xf numFmtId="0" fontId="12" fillId="0" borderId="0" xfId="4" applyFont="1" applyAlignment="1">
      <alignment horizontal="left"/>
    </xf>
    <xf numFmtId="0" fontId="12" fillId="0" borderId="0" xfId="4" applyFont="1"/>
    <xf numFmtId="0" fontId="4" fillId="0" borderId="0" xfId="4" applyFont="1" applyAlignment="1">
      <alignment horizontal="left"/>
    </xf>
    <xf numFmtId="0" fontId="14" fillId="0" borderId="0" xfId="4" applyFont="1" applyAlignment="1">
      <alignment horizontal="left"/>
    </xf>
    <xf numFmtId="0" fontId="19" fillId="7" borderId="5" xfId="4" applyFont="1" applyFill="1" applyBorder="1" applyAlignment="1">
      <alignment horizontal="left" vertical="center" wrapText="1"/>
    </xf>
    <xf numFmtId="0" fontId="19" fillId="8" borderId="7" xfId="4" applyFont="1" applyFill="1" applyBorder="1" applyAlignment="1">
      <alignment horizontal="left" vertical="center"/>
    </xf>
    <xf numFmtId="0" fontId="12" fillId="5" borderId="5" xfId="4" applyFont="1" applyFill="1" applyBorder="1" applyAlignment="1">
      <alignment horizontal="left" vertical="center" wrapText="1"/>
    </xf>
    <xf numFmtId="0" fontId="12" fillId="5" borderId="7" xfId="4" applyFont="1" applyFill="1" applyBorder="1" applyAlignment="1">
      <alignment horizontal="left" vertical="center"/>
    </xf>
    <xf numFmtId="0" fontId="20" fillId="0" borderId="7" xfId="4" applyFont="1" applyBorder="1" applyAlignment="1">
      <alignment horizontal="left" vertical="top" wrapText="1"/>
    </xf>
    <xf numFmtId="0" fontId="16" fillId="0" borderId="7" xfId="4" applyFont="1" applyBorder="1" applyAlignment="1">
      <alignment horizontal="left" vertical="top" wrapText="1"/>
    </xf>
    <xf numFmtId="0" fontId="12" fillId="6" borderId="1" xfId="4" applyFont="1" applyFill="1" applyBorder="1" applyAlignment="1" applyProtection="1">
      <alignment horizontal="left" vertical="top" wrapText="1"/>
      <protection locked="0"/>
    </xf>
    <xf numFmtId="0" fontId="9" fillId="6" borderId="7" xfId="4" applyFont="1" applyFill="1" applyBorder="1" applyAlignment="1" applyProtection="1">
      <alignment horizontal="left" vertical="top" wrapText="1"/>
      <protection locked="0"/>
    </xf>
    <xf numFmtId="0" fontId="12" fillId="0" borderId="6" xfId="4" applyFont="1" applyBorder="1" applyAlignment="1">
      <alignment horizontal="left" vertical="top" wrapText="1"/>
    </xf>
    <xf numFmtId="3" fontId="12" fillId="0" borderId="6" xfId="4" applyNumberFormat="1" applyFont="1" applyBorder="1" applyAlignment="1">
      <alignment horizontal="left" vertical="top" wrapText="1"/>
    </xf>
    <xf numFmtId="0" fontId="12" fillId="2" borderId="6" xfId="4" applyFont="1" applyFill="1" applyBorder="1" applyAlignment="1">
      <alignment horizontal="center" vertical="center" wrapText="1"/>
    </xf>
    <xf numFmtId="4" fontId="12" fillId="2" borderId="6" xfId="4" applyNumberFormat="1" applyFont="1" applyFill="1" applyBorder="1" applyAlignment="1">
      <alignment horizontal="center" vertical="center" wrapText="1"/>
    </xf>
    <xf numFmtId="4" fontId="4" fillId="3" borderId="7" xfId="4" applyNumberFormat="1" applyFont="1" applyFill="1" applyBorder="1" applyAlignment="1">
      <alignment horizontal="center" vertical="center"/>
    </xf>
    <xf numFmtId="0" fontId="12" fillId="6" borderId="5" xfId="4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5" borderId="5" xfId="0" applyFont="1" applyFill="1" applyBorder="1" applyAlignment="1">
      <alignment horizontal="left" vertical="center" wrapText="1"/>
    </xf>
    <xf numFmtId="0" fontId="12" fillId="5" borderId="7" xfId="0" applyFont="1" applyFill="1" applyBorder="1" applyAlignment="1">
      <alignment horizontal="left" vertical="center"/>
    </xf>
    <xf numFmtId="0" fontId="11" fillId="0" borderId="7" xfId="0" applyFont="1" applyBorder="1" applyAlignment="1">
      <alignment horizontal="left" vertical="top" wrapText="1"/>
    </xf>
    <xf numFmtId="0" fontId="12" fillId="10" borderId="5" xfId="0" applyFont="1" applyFill="1" applyBorder="1" applyAlignment="1">
      <alignment horizontal="left" vertical="top" wrapText="1"/>
    </xf>
    <xf numFmtId="0" fontId="9" fillId="10" borderId="7" xfId="0" applyFont="1" applyFill="1" applyBorder="1" applyAlignment="1">
      <alignment horizontal="left" vertical="top" wrapText="1"/>
    </xf>
    <xf numFmtId="0" fontId="9" fillId="0" borderId="0" xfId="0" applyFont="1"/>
    <xf numFmtId="0" fontId="9" fillId="0" borderId="7" xfId="0" applyFont="1" applyBorder="1" applyAlignment="1">
      <alignment horizontal="left" vertical="top" wrapText="1"/>
    </xf>
    <xf numFmtId="0" fontId="12" fillId="10" borderId="1" xfId="0" applyFont="1" applyFill="1" applyBorder="1" applyAlignment="1">
      <alignment horizontal="left" vertical="top" wrapText="1"/>
    </xf>
    <xf numFmtId="0" fontId="12" fillId="10" borderId="9" xfId="0" applyFont="1" applyFill="1" applyBorder="1" applyAlignment="1">
      <alignment horizontal="left" vertical="top" wrapText="1"/>
    </xf>
    <xf numFmtId="0" fontId="9" fillId="10" borderId="5" xfId="0" applyFont="1" applyFill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3" fontId="12" fillId="0" borderId="6" xfId="0" applyNumberFormat="1" applyFont="1" applyBorder="1" applyAlignment="1">
      <alignment horizontal="left" vertical="top" wrapText="1"/>
    </xf>
    <xf numFmtId="0" fontId="12" fillId="2" borderId="6" xfId="0" applyFont="1" applyFill="1" applyBorder="1" applyAlignment="1">
      <alignment horizontal="center" vertical="center" wrapText="1"/>
    </xf>
    <xf numFmtId="4" fontId="12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2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/>
    </xf>
    <xf numFmtId="0" fontId="24" fillId="4" borderId="4" xfId="0" applyFont="1" applyFill="1" applyBorder="1" applyAlignment="1">
      <alignment horizontal="left" vertical="center"/>
    </xf>
    <xf numFmtId="0" fontId="27" fillId="0" borderId="7" xfId="2" applyFont="1" applyBorder="1" applyAlignment="1">
      <alignment horizontal="left" vertical="top" wrapText="1"/>
    </xf>
    <xf numFmtId="0" fontId="9" fillId="6" borderId="10" xfId="2" applyFont="1" applyFill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9" fillId="10" borderId="10" xfId="0" applyFont="1" applyFill="1" applyBorder="1" applyAlignment="1">
      <alignment horizontal="left" vertical="top" wrapText="1"/>
    </xf>
    <xf numFmtId="0" fontId="26" fillId="0" borderId="11" xfId="0" applyFont="1" applyBorder="1" applyAlignment="1">
      <alignment horizontal="left" vertical="top" wrapText="1"/>
    </xf>
    <xf numFmtId="0" fontId="26" fillId="0" borderId="10" xfId="0" applyFont="1" applyBorder="1" applyAlignment="1">
      <alignment horizontal="left" vertical="top" wrapText="1"/>
    </xf>
    <xf numFmtId="0" fontId="28" fillId="0" borderId="7" xfId="0" applyFont="1" applyBorder="1" applyAlignment="1">
      <alignment horizontal="left" vertical="top" wrapText="1"/>
    </xf>
    <xf numFmtId="0" fontId="29" fillId="0" borderId="7" xfId="0" applyFont="1" applyBorder="1" applyAlignment="1">
      <alignment horizontal="left" vertical="top" wrapText="1"/>
    </xf>
    <xf numFmtId="0" fontId="10" fillId="0" borderId="10" xfId="3" applyFont="1" applyBorder="1" applyAlignment="1">
      <alignment horizontal="left" vertical="top" wrapText="1"/>
    </xf>
    <xf numFmtId="0" fontId="7" fillId="0" borderId="0" xfId="4" applyFont="1"/>
    <xf numFmtId="0" fontId="11" fillId="0" borderId="0" xfId="4" applyFont="1" applyAlignment="1">
      <alignment horizontal="left"/>
    </xf>
    <xf numFmtId="0" fontId="12" fillId="5" borderId="10" xfId="4" applyFont="1" applyFill="1" applyBorder="1" applyAlignment="1">
      <alignment horizontal="left" vertical="center"/>
    </xf>
    <xf numFmtId="0" fontId="20" fillId="0" borderId="10" xfId="4" applyFont="1" applyBorder="1" applyAlignment="1">
      <alignment horizontal="left" vertical="top" wrapText="1"/>
    </xf>
    <xf numFmtId="0" fontId="16" fillId="0" borderId="10" xfId="4" applyFont="1" applyBorder="1" applyAlignment="1">
      <alignment horizontal="left" vertical="top" wrapText="1"/>
    </xf>
    <xf numFmtId="0" fontId="9" fillId="6" borderId="10" xfId="4" applyFont="1" applyFill="1" applyBorder="1" applyAlignment="1" applyProtection="1">
      <alignment horizontal="left" vertical="top" wrapText="1"/>
      <protection locked="0"/>
    </xf>
    <xf numFmtId="0" fontId="12" fillId="3" borderId="10" xfId="4" applyFont="1" applyFill="1" applyBorder="1" applyAlignment="1">
      <alignment horizontal="center" vertical="center"/>
    </xf>
    <xf numFmtId="4" fontId="4" fillId="3" borderId="10" xfId="4" applyNumberFormat="1" applyFont="1" applyFill="1" applyBorder="1" applyAlignment="1">
      <alignment horizontal="center" vertical="center"/>
    </xf>
    <xf numFmtId="0" fontId="19" fillId="8" borderId="10" xfId="4" applyFont="1" applyFill="1" applyBorder="1" applyAlignment="1">
      <alignment horizontal="left" vertical="center"/>
    </xf>
    <xf numFmtId="0" fontId="19" fillId="8" borderId="10" xfId="2" applyFont="1" applyFill="1" applyBorder="1" applyAlignment="1">
      <alignment horizontal="left" vertical="center"/>
    </xf>
    <xf numFmtId="0" fontId="12" fillId="5" borderId="10" xfId="2" applyFont="1" applyFill="1" applyBorder="1" applyAlignment="1">
      <alignment horizontal="left" vertical="center"/>
    </xf>
    <xf numFmtId="0" fontId="20" fillId="0" borderId="10" xfId="2" applyFont="1" applyBorder="1" applyAlignment="1">
      <alignment horizontal="left" vertical="top" wrapText="1"/>
    </xf>
    <xf numFmtId="0" fontId="16" fillId="0" borderId="10" xfId="2" applyFont="1" applyBorder="1" applyAlignment="1">
      <alignment horizontal="left" vertical="top" wrapText="1"/>
    </xf>
    <xf numFmtId="0" fontId="12" fillId="3" borderId="10" xfId="2" applyFont="1" applyFill="1" applyBorder="1" applyAlignment="1">
      <alignment horizontal="center" vertical="center"/>
    </xf>
    <xf numFmtId="4" fontId="4" fillId="3" borderId="10" xfId="2" applyNumberFormat="1" applyFont="1" applyFill="1" applyBorder="1" applyAlignment="1">
      <alignment horizontal="center" vertical="center"/>
    </xf>
    <xf numFmtId="0" fontId="30" fillId="0" borderId="0" xfId="2" applyFont="1" applyAlignment="1">
      <alignment horizontal="left"/>
    </xf>
    <xf numFmtId="0" fontId="19" fillId="0" borderId="0" xfId="2" applyFont="1" applyAlignment="1">
      <alignment horizontal="left"/>
    </xf>
    <xf numFmtId="0" fontId="19" fillId="0" borderId="0" xfId="2" applyFont="1"/>
    <xf numFmtId="0" fontId="17" fillId="0" borderId="10" xfId="4" applyFont="1" applyBorder="1" applyAlignment="1">
      <alignment horizontal="left" vertical="top" wrapText="1"/>
    </xf>
    <xf numFmtId="0" fontId="9" fillId="0" borderId="0" xfId="4" applyFont="1" applyAlignment="1">
      <alignment horizontal="left"/>
    </xf>
    <xf numFmtId="4" fontId="12" fillId="3" borderId="10" xfId="4" applyNumberFormat="1" applyFont="1" applyFill="1" applyBorder="1" applyAlignment="1">
      <alignment horizontal="center" vertical="center"/>
    </xf>
    <xf numFmtId="0" fontId="15" fillId="4" borderId="3" xfId="4" applyFont="1" applyFill="1" applyBorder="1" applyAlignment="1">
      <alignment horizontal="left" vertical="center" wrapText="1"/>
    </xf>
    <xf numFmtId="0" fontId="5" fillId="4" borderId="3" xfId="6" applyFont="1" applyFill="1" applyBorder="1" applyAlignment="1">
      <alignment horizontal="left" vertical="center" wrapText="1"/>
    </xf>
    <xf numFmtId="0" fontId="24" fillId="4" borderId="12" xfId="6" applyFont="1" applyFill="1" applyBorder="1" applyAlignment="1">
      <alignment horizontal="left" vertical="center"/>
    </xf>
    <xf numFmtId="0" fontId="23" fillId="0" borderId="13" xfId="6" applyFont="1" applyBorder="1" applyAlignment="1">
      <alignment horizontal="left" vertical="top" wrapText="1"/>
    </xf>
    <xf numFmtId="0" fontId="23" fillId="0" borderId="14" xfId="6" applyFont="1" applyBorder="1" applyAlignment="1">
      <alignment horizontal="left" vertical="top" wrapText="1"/>
    </xf>
    <xf numFmtId="0" fontId="31" fillId="0" borderId="0" xfId="6" applyFont="1" applyAlignment="1">
      <alignment horizontal="left"/>
    </xf>
    <xf numFmtId="0" fontId="32" fillId="0" borderId="0" xfId="6" applyFont="1" applyAlignment="1">
      <alignment horizontal="left"/>
    </xf>
    <xf numFmtId="0" fontId="33" fillId="0" borderId="0" xfId="6" applyFont="1" applyAlignment="1">
      <alignment horizontal="left"/>
    </xf>
    <xf numFmtId="0" fontId="34" fillId="0" borderId="0" xfId="6" applyFont="1"/>
    <xf numFmtId="0" fontId="15" fillId="4" borderId="3" xfId="6" applyFont="1" applyFill="1" applyBorder="1" applyAlignment="1">
      <alignment horizontal="left" vertical="center" wrapText="1"/>
    </xf>
    <xf numFmtId="0" fontId="35" fillId="4" borderId="12" xfId="6" applyFont="1" applyFill="1" applyBorder="1" applyAlignment="1">
      <alignment horizontal="left" vertical="center"/>
    </xf>
    <xf numFmtId="0" fontId="33" fillId="11" borderId="5" xfId="6" applyFont="1" applyFill="1" applyBorder="1" applyAlignment="1">
      <alignment horizontal="left" vertical="center" wrapText="1"/>
    </xf>
    <xf numFmtId="0" fontId="33" fillId="11" borderId="8" xfId="6" applyFont="1" applyFill="1" applyBorder="1" applyAlignment="1">
      <alignment horizontal="left" vertical="center"/>
    </xf>
    <xf numFmtId="0" fontId="16" fillId="0" borderId="13" xfId="6" applyFont="1" applyBorder="1" applyAlignment="1">
      <alignment horizontal="left" vertical="top" wrapText="1"/>
    </xf>
    <xf numFmtId="0" fontId="16" fillId="0" borderId="14" xfId="6" applyFont="1" applyBorder="1" applyAlignment="1">
      <alignment horizontal="left" vertical="top" wrapText="1"/>
    </xf>
    <xf numFmtId="0" fontId="33" fillId="12" borderId="5" xfId="6" applyFont="1" applyFill="1" applyBorder="1" applyAlignment="1" applyProtection="1">
      <alignment horizontal="left" vertical="top" wrapText="1"/>
      <protection locked="0"/>
    </xf>
    <xf numFmtId="0" fontId="36" fillId="12" borderId="14" xfId="6" applyFont="1" applyFill="1" applyBorder="1" applyAlignment="1" applyProtection="1">
      <alignment horizontal="left" vertical="top" wrapText="1"/>
      <protection locked="0"/>
    </xf>
    <xf numFmtId="0" fontId="33" fillId="12" borderId="1" xfId="6" applyFont="1" applyFill="1" applyBorder="1" applyAlignment="1" applyProtection="1">
      <alignment horizontal="left" vertical="top" wrapText="1"/>
      <protection locked="0"/>
    </xf>
    <xf numFmtId="0" fontId="37" fillId="0" borderId="10" xfId="6" applyFont="1" applyBorder="1" applyAlignment="1">
      <alignment horizontal="left" vertical="top" wrapText="1"/>
    </xf>
    <xf numFmtId="0" fontId="37" fillId="0" borderId="8" xfId="6" applyFont="1" applyBorder="1" applyAlignment="1">
      <alignment horizontal="left" vertical="top" wrapText="1"/>
    </xf>
    <xf numFmtId="0" fontId="33" fillId="12" borderId="15" xfId="6" applyFont="1" applyFill="1" applyBorder="1" applyAlignment="1" applyProtection="1">
      <alignment horizontal="left" vertical="top" wrapText="1"/>
      <protection locked="0"/>
    </xf>
    <xf numFmtId="0" fontId="37" fillId="0" borderId="13" xfId="6" applyFont="1" applyBorder="1" applyAlignment="1">
      <alignment horizontal="left" vertical="top" wrapText="1"/>
    </xf>
    <xf numFmtId="0" fontId="37" fillId="0" borderId="14" xfId="6" applyFont="1" applyBorder="1" applyAlignment="1">
      <alignment horizontal="left" vertical="top" wrapText="1"/>
    </xf>
    <xf numFmtId="0" fontId="33" fillId="0" borderId="6" xfId="6" applyFont="1" applyBorder="1" applyAlignment="1">
      <alignment horizontal="left" vertical="top" wrapText="1"/>
    </xf>
    <xf numFmtId="3" fontId="33" fillId="0" borderId="16" xfId="6" applyNumberFormat="1" applyFont="1" applyBorder="1" applyAlignment="1">
      <alignment horizontal="left" vertical="top" wrapText="1"/>
    </xf>
    <xf numFmtId="0" fontId="33" fillId="13" borderId="16" xfId="6" applyFont="1" applyFill="1" applyBorder="1" applyAlignment="1">
      <alignment horizontal="center" vertical="center" wrapText="1"/>
    </xf>
    <xf numFmtId="4" fontId="33" fillId="13" borderId="16" xfId="6" applyNumberFormat="1" applyFont="1" applyFill="1" applyBorder="1" applyAlignment="1">
      <alignment horizontal="center" vertical="center" wrapText="1"/>
    </xf>
    <xf numFmtId="0" fontId="36" fillId="0" borderId="0" xfId="6" applyFont="1" applyAlignment="1">
      <alignment horizontal="left"/>
    </xf>
    <xf numFmtId="4" fontId="33" fillId="14" borderId="14" xfId="6" applyNumberFormat="1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9" fillId="0" borderId="0" xfId="7" applyFont="1" applyProtection="1">
      <protection hidden="1"/>
    </xf>
    <xf numFmtId="0" fontId="9" fillId="0" borderId="0" xfId="7" applyFont="1" applyAlignment="1" applyProtection="1">
      <alignment horizontal="center" vertical="center"/>
      <protection hidden="1"/>
    </xf>
    <xf numFmtId="0" fontId="9" fillId="0" borderId="0" xfId="7" applyFont="1" applyAlignment="1" applyProtection="1">
      <alignment horizontal="center"/>
      <protection hidden="1"/>
    </xf>
    <xf numFmtId="0" fontId="41" fillId="0" borderId="7" xfId="2" applyFont="1" applyBorder="1" applyAlignment="1">
      <alignment horizontal="left" vertical="top" wrapText="1"/>
    </xf>
    <xf numFmtId="0" fontId="42" fillId="0" borderId="0" xfId="2" applyFont="1" applyAlignment="1">
      <alignment horizontal="left"/>
    </xf>
    <xf numFmtId="0" fontId="43" fillId="0" borderId="0" xfId="4" applyFont="1"/>
    <xf numFmtId="0" fontId="18" fillId="15" borderId="10" xfId="7" applyFont="1" applyFill="1" applyBorder="1" applyAlignment="1" applyProtection="1">
      <alignment vertical="center"/>
      <protection hidden="1"/>
    </xf>
    <xf numFmtId="0" fontId="18" fillId="15" borderId="10" xfId="7" applyFont="1" applyFill="1" applyBorder="1" applyAlignment="1" applyProtection="1">
      <alignment horizontal="center" vertical="center"/>
      <protection hidden="1"/>
    </xf>
    <xf numFmtId="0" fontId="4" fillId="3" borderId="10" xfId="2" applyFont="1" applyFill="1" applyBorder="1" applyAlignment="1">
      <alignment horizontal="left" vertical="center"/>
    </xf>
    <xf numFmtId="0" fontId="4" fillId="3" borderId="7" xfId="2" applyFont="1" applyFill="1" applyBorder="1" applyAlignment="1">
      <alignment horizontal="left" vertical="center"/>
    </xf>
    <xf numFmtId="0" fontId="43" fillId="0" borderId="0" xfId="7" applyFont="1" applyProtection="1">
      <protection hidden="1"/>
    </xf>
    <xf numFmtId="0" fontId="12" fillId="2" borderId="6" xfId="4" applyFont="1" applyFill="1" applyBorder="1" applyAlignment="1">
      <alignment horizontal="center" vertical="center"/>
    </xf>
    <xf numFmtId="0" fontId="39" fillId="0" borderId="20" xfId="3" applyFont="1" applyBorder="1" applyAlignment="1">
      <alignment horizontal="left" vertical="top" wrapText="1"/>
    </xf>
    <xf numFmtId="0" fontId="17" fillId="0" borderId="20" xfId="7" applyFont="1" applyBorder="1" applyAlignment="1">
      <alignment horizontal="center" vertical="center"/>
    </xf>
    <xf numFmtId="0" fontId="39" fillId="0" borderId="1" xfId="3" applyFont="1" applyBorder="1" applyAlignment="1">
      <alignment horizontal="left" vertical="top" wrapText="1"/>
    </xf>
    <xf numFmtId="0" fontId="17" fillId="0" borderId="1" xfId="7" applyFont="1" applyBorder="1" applyAlignment="1">
      <alignment horizontal="center" vertical="center"/>
    </xf>
    <xf numFmtId="0" fontId="39" fillId="0" borderId="9" xfId="3" applyFont="1" applyBorder="1" applyAlignment="1">
      <alignment horizontal="left" vertical="top" wrapText="1"/>
    </xf>
    <xf numFmtId="0" fontId="17" fillId="0" borderId="9" xfId="7" applyFont="1" applyBorder="1" applyAlignment="1">
      <alignment horizontal="center" vertical="center"/>
    </xf>
    <xf numFmtId="0" fontId="38" fillId="0" borderId="20" xfId="3" applyFont="1" applyBorder="1" applyAlignment="1">
      <alignment horizontal="left" vertical="top" wrapText="1"/>
    </xf>
    <xf numFmtId="0" fontId="40" fillId="0" borderId="20" xfId="3" applyFont="1" applyBorder="1" applyAlignment="1">
      <alignment horizontal="center" vertical="center" wrapText="1"/>
    </xf>
    <xf numFmtId="0" fontId="40" fillId="0" borderId="1" xfId="3" applyFont="1" applyBorder="1" applyAlignment="1">
      <alignment horizontal="center" vertical="center" wrapText="1"/>
    </xf>
    <xf numFmtId="0" fontId="40" fillId="0" borderId="9" xfId="3" applyFont="1" applyBorder="1" applyAlignment="1">
      <alignment horizontal="center" vertical="center" wrapText="1"/>
    </xf>
    <xf numFmtId="0" fontId="9" fillId="0" borderId="10" xfId="7" applyFont="1" applyBorder="1" applyProtection="1">
      <protection hidden="1"/>
    </xf>
    <xf numFmtId="0" fontId="9" fillId="0" borderId="10" xfId="7" applyFont="1" applyBorder="1" applyAlignment="1" applyProtection="1">
      <alignment horizontal="center"/>
      <protection hidden="1"/>
    </xf>
    <xf numFmtId="0" fontId="9" fillId="0" borderId="19" xfId="7" applyFont="1" applyBorder="1" applyAlignment="1" applyProtection="1">
      <alignment horizontal="center"/>
      <protection hidden="1"/>
    </xf>
    <xf numFmtId="4" fontId="9" fillId="0" borderId="10" xfId="7" applyNumberFormat="1" applyFont="1" applyBorder="1" applyAlignment="1" applyProtection="1">
      <alignment horizontal="center" vertical="center"/>
      <protection hidden="1"/>
    </xf>
    <xf numFmtId="4" fontId="9" fillId="0" borderId="19" xfId="7" applyNumberFormat="1" applyFont="1" applyBorder="1" applyAlignment="1" applyProtection="1">
      <alignment horizontal="center" vertical="center"/>
      <protection hidden="1"/>
    </xf>
    <xf numFmtId="4" fontId="9" fillId="0" borderId="10" xfId="7" applyNumberFormat="1" applyFont="1" applyBorder="1" applyAlignment="1" applyProtection="1">
      <alignment horizontal="right"/>
      <protection hidden="1"/>
    </xf>
    <xf numFmtId="4" fontId="9" fillId="0" borderId="19" xfId="7" applyNumberFormat="1" applyFont="1" applyBorder="1" applyAlignment="1" applyProtection="1">
      <alignment horizontal="right"/>
      <protection hidden="1"/>
    </xf>
    <xf numFmtId="4" fontId="4" fillId="3" borderId="13" xfId="4" applyNumberFormat="1" applyFont="1" applyFill="1" applyBorder="1" applyAlignment="1">
      <alignment horizontal="right" vertical="center"/>
    </xf>
    <xf numFmtId="4" fontId="4" fillId="3" borderId="10" xfId="2" applyNumberFormat="1" applyFont="1" applyFill="1" applyBorder="1" applyAlignment="1">
      <alignment horizontal="right" vertical="center"/>
    </xf>
    <xf numFmtId="0" fontId="44" fillId="0" borderId="0" xfId="7" applyFont="1" applyProtection="1">
      <protection hidden="1"/>
    </xf>
    <xf numFmtId="0" fontId="17" fillId="0" borderId="7" xfId="4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10" xfId="2" applyFont="1" applyBorder="1" applyAlignment="1">
      <alignment horizontal="left" vertical="top" wrapText="1"/>
    </xf>
    <xf numFmtId="0" fontId="27" fillId="0" borderId="10" xfId="2" applyFont="1" applyBorder="1" applyAlignment="1">
      <alignment horizontal="left" vertical="top" wrapText="1"/>
    </xf>
    <xf numFmtId="0" fontId="10" fillId="0" borderId="10" xfId="2" applyFont="1" applyBorder="1" applyAlignment="1">
      <alignment horizontal="left" vertical="top" wrapText="1"/>
    </xf>
    <xf numFmtId="0" fontId="12" fillId="3" borderId="21" xfId="4" applyFont="1" applyFill="1" applyBorder="1" applyAlignment="1">
      <alignment horizontal="left" vertical="center"/>
    </xf>
    <xf numFmtId="0" fontId="12" fillId="3" borderId="16" xfId="4" applyFont="1" applyFill="1" applyBorder="1" applyAlignment="1">
      <alignment horizontal="left" vertical="center"/>
    </xf>
    <xf numFmtId="0" fontId="4" fillId="3" borderId="17" xfId="2" applyFont="1" applyFill="1" applyBorder="1" applyAlignment="1">
      <alignment horizontal="left" vertical="center"/>
    </xf>
    <xf numFmtId="0" fontId="4" fillId="3" borderId="18" xfId="2" applyFont="1" applyFill="1" applyBorder="1" applyAlignment="1">
      <alignment horizontal="left" vertical="center"/>
    </xf>
    <xf numFmtId="0" fontId="4" fillId="3" borderId="22" xfId="2" applyFont="1" applyFill="1" applyBorder="1" applyAlignment="1">
      <alignment horizontal="left" vertical="center"/>
    </xf>
    <xf numFmtId="0" fontId="4" fillId="3" borderId="23" xfId="2" applyFont="1" applyFill="1" applyBorder="1" applyAlignment="1">
      <alignment horizontal="left" vertical="center"/>
    </xf>
  </cellXfs>
  <cellStyles count="8">
    <cellStyle name="Normal 2 2" xfId="7" xr:uid="{0B314225-6CFF-4BD7-BD6F-305B0A0A5FF3}"/>
    <cellStyle name="Normální" xfId="0" builtinId="0"/>
    <cellStyle name="Normální 2" xfId="1" xr:uid="{D7B28A5C-18EC-4718-AE38-9D02E7D002DA}"/>
    <cellStyle name="Normální 2 2 2" xfId="2" xr:uid="{F750EB4F-BAF9-4592-906A-D73E48187233}"/>
    <cellStyle name="Normální 2 2 2 2" xfId="4" xr:uid="{6F98A973-02BE-4A3A-9939-E0B750D47A39}"/>
    <cellStyle name="Normální 3" xfId="3" xr:uid="{0152E264-6DDC-4E28-A8B0-BDA729CCF068}"/>
    <cellStyle name="Normální 4" xfId="6" xr:uid="{0CA9B037-22D9-4C00-A758-FF4B5E354C28}"/>
    <cellStyle name="Špatně 2" xfId="5" xr:uid="{68061CDA-27EB-4276-835F-2EFE5AB274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E611B-D626-4187-88D6-8CEE6794331C}">
  <sheetPr>
    <pageSetUpPr fitToPage="1"/>
  </sheetPr>
  <dimension ref="A1:H207"/>
  <sheetViews>
    <sheetView topLeftCell="A187" zoomScaleNormal="100" workbookViewId="0">
      <selection activeCell="B14" sqref="B14"/>
    </sheetView>
  </sheetViews>
  <sheetFormatPr defaultColWidth="9.1640625" defaultRowHeight="15" x14ac:dyDescent="0.25"/>
  <cols>
    <col min="1" max="1" width="31.5" style="2" customWidth="1"/>
    <col min="2" max="2" width="65.5" style="2" customWidth="1"/>
    <col min="3" max="3" width="30.33203125" style="2" customWidth="1"/>
    <col min="4" max="4" width="66.83203125" style="2" customWidth="1"/>
    <col min="5" max="5" width="9.6640625" style="3" bestFit="1" customWidth="1"/>
    <col min="6" max="6" width="17.5" style="3" customWidth="1"/>
    <col min="7" max="7" width="9.1640625" style="3"/>
    <col min="8" max="8" width="222.1640625" style="3" bestFit="1" customWidth="1"/>
    <col min="9" max="16384" width="9.1640625" style="3"/>
  </cols>
  <sheetData>
    <row r="1" spans="1:4" ht="15.75" x14ac:dyDescent="0.25">
      <c r="A1" s="1" t="s">
        <v>19</v>
      </c>
    </row>
    <row r="3" spans="1:4" s="6" customFormat="1" ht="17.25" customHeight="1" x14ac:dyDescent="0.25">
      <c r="A3" s="4" t="s">
        <v>20</v>
      </c>
      <c r="B3" s="160" t="s">
        <v>470</v>
      </c>
      <c r="C3" s="1"/>
      <c r="D3" s="5"/>
    </row>
    <row r="4" spans="1:4" s="8" customFormat="1" ht="13.5" customHeight="1" x14ac:dyDescent="0.25">
      <c r="A4" s="1"/>
      <c r="B4" s="7"/>
      <c r="C4" s="1"/>
      <c r="D4" s="7"/>
    </row>
    <row r="5" spans="1:4" s="8" customFormat="1" ht="13.5" customHeight="1" x14ac:dyDescent="0.25">
      <c r="A5" s="9" t="s">
        <v>21</v>
      </c>
      <c r="B5" s="7"/>
      <c r="C5" s="9"/>
      <c r="D5" s="7"/>
    </row>
    <row r="6" spans="1:4" s="8" customFormat="1" ht="13.5" customHeight="1" x14ac:dyDescent="0.25">
      <c r="A6" s="10" t="s">
        <v>22</v>
      </c>
      <c r="B6" s="7"/>
      <c r="C6" s="10"/>
      <c r="D6" s="7"/>
    </row>
    <row r="7" spans="1:4" s="12" customFormat="1" ht="13.5" customHeight="1" x14ac:dyDescent="0.25">
      <c r="A7" s="10" t="s">
        <v>23</v>
      </c>
      <c r="B7" s="11"/>
      <c r="C7" s="10"/>
      <c r="D7" s="11"/>
    </row>
    <row r="8" spans="1:4" s="12" customFormat="1" ht="13.5" customHeight="1" x14ac:dyDescent="0.25">
      <c r="A8" s="10" t="s">
        <v>24</v>
      </c>
      <c r="B8" s="11"/>
      <c r="C8" s="10"/>
      <c r="D8" s="11"/>
    </row>
    <row r="9" spans="1:4" s="12" customFormat="1" ht="13.5" customHeight="1" x14ac:dyDescent="0.25">
      <c r="A9" s="10" t="s">
        <v>25</v>
      </c>
      <c r="B9" s="11"/>
      <c r="C9" s="10"/>
      <c r="D9" s="11"/>
    </row>
    <row r="10" spans="1:4" s="12" customFormat="1" ht="13.5" customHeight="1" x14ac:dyDescent="0.25">
      <c r="A10" s="10" t="s">
        <v>26</v>
      </c>
      <c r="B10" s="11"/>
      <c r="C10" s="10"/>
      <c r="D10" s="11"/>
    </row>
    <row r="11" spans="1:4" s="12" customFormat="1" ht="13.5" customHeight="1" x14ac:dyDescent="0.25">
      <c r="A11" s="10" t="s">
        <v>27</v>
      </c>
      <c r="B11" s="11"/>
      <c r="C11" s="10"/>
      <c r="D11" s="11"/>
    </row>
    <row r="12" spans="1:4" s="12" customFormat="1" ht="13.5" customHeight="1" x14ac:dyDescent="0.25">
      <c r="A12" s="10" t="s">
        <v>28</v>
      </c>
      <c r="B12" s="11"/>
      <c r="C12" s="10"/>
      <c r="D12" s="11"/>
    </row>
    <row r="13" spans="1:4" s="14" customFormat="1" x14ac:dyDescent="0.25">
      <c r="A13" s="13"/>
      <c r="B13" s="13"/>
      <c r="C13" s="13"/>
      <c r="D13" s="13"/>
    </row>
    <row r="14" spans="1:4" s="12" customFormat="1" ht="21" x14ac:dyDescent="0.35">
      <c r="A14" s="15" t="s">
        <v>0</v>
      </c>
      <c r="B14" s="16"/>
      <c r="C14" s="15"/>
      <c r="D14" s="11"/>
    </row>
    <row r="15" spans="1:4" s="12" customFormat="1" ht="27" customHeight="1" x14ac:dyDescent="0.25">
      <c r="A15" s="31" t="s">
        <v>55</v>
      </c>
      <c r="B15" s="38" t="s">
        <v>29</v>
      </c>
      <c r="C15" s="18" t="s">
        <v>30</v>
      </c>
      <c r="D15" s="19" t="s">
        <v>31</v>
      </c>
    </row>
    <row r="16" spans="1:4" s="12" customFormat="1" ht="13.5" x14ac:dyDescent="0.25">
      <c r="A16" s="40" t="s">
        <v>48</v>
      </c>
      <c r="B16" s="95" t="s">
        <v>127</v>
      </c>
      <c r="C16" s="21"/>
      <c r="D16" s="22"/>
    </row>
    <row r="17" spans="1:4" s="12" customFormat="1" ht="27" x14ac:dyDescent="0.25">
      <c r="A17" s="40" t="s">
        <v>32</v>
      </c>
      <c r="B17" s="41" t="s">
        <v>128</v>
      </c>
      <c r="C17" s="21"/>
      <c r="D17" s="35"/>
    </row>
    <row r="18" spans="1:4" s="12" customFormat="1" ht="13.5" x14ac:dyDescent="0.25">
      <c r="A18" s="40" t="s">
        <v>33</v>
      </c>
      <c r="B18" s="41" t="s">
        <v>131</v>
      </c>
      <c r="C18" s="21"/>
      <c r="D18" s="35"/>
    </row>
    <row r="19" spans="1:4" s="12" customFormat="1" ht="13.5" x14ac:dyDescent="0.25">
      <c r="A19" s="40" t="s">
        <v>18</v>
      </c>
      <c r="B19" s="41" t="s">
        <v>56</v>
      </c>
      <c r="C19" s="21"/>
      <c r="D19" s="35"/>
    </row>
    <row r="20" spans="1:4" s="12" customFormat="1" ht="13.5" x14ac:dyDescent="0.25">
      <c r="A20" s="40" t="s">
        <v>34</v>
      </c>
      <c r="B20" s="41" t="s">
        <v>57</v>
      </c>
      <c r="C20" s="21"/>
      <c r="D20" s="35"/>
    </row>
    <row r="21" spans="1:4" s="12" customFormat="1" ht="54" x14ac:dyDescent="0.25">
      <c r="A21" s="40" t="s">
        <v>43</v>
      </c>
      <c r="B21" s="41" t="s">
        <v>133</v>
      </c>
      <c r="C21" s="21"/>
      <c r="D21" s="35"/>
    </row>
    <row r="22" spans="1:4" s="12" customFormat="1" ht="13.5" x14ac:dyDescent="0.25">
      <c r="A22" s="40" t="s">
        <v>58</v>
      </c>
      <c r="B22" s="41" t="s">
        <v>129</v>
      </c>
      <c r="C22" s="21"/>
      <c r="D22" s="35"/>
    </row>
    <row r="23" spans="1:4" s="12" customFormat="1" ht="81" x14ac:dyDescent="0.25">
      <c r="A23" s="40" t="s">
        <v>35</v>
      </c>
      <c r="B23" s="95" t="s">
        <v>130</v>
      </c>
      <c r="C23" s="21"/>
      <c r="D23" s="35"/>
    </row>
    <row r="24" spans="1:4" s="12" customFormat="1" ht="13.5" x14ac:dyDescent="0.25">
      <c r="A24" s="40" t="s">
        <v>59</v>
      </c>
      <c r="B24" s="41" t="s">
        <v>60</v>
      </c>
      <c r="C24" s="21"/>
      <c r="D24" s="22"/>
    </row>
    <row r="25" spans="1:4" s="12" customFormat="1" ht="13.5" x14ac:dyDescent="0.25">
      <c r="A25" s="40" t="s">
        <v>61</v>
      </c>
      <c r="B25" s="42" t="s">
        <v>486</v>
      </c>
      <c r="C25" s="21"/>
      <c r="D25" s="22"/>
    </row>
    <row r="26" spans="1:4" s="12" customFormat="1" ht="13.5" x14ac:dyDescent="0.25">
      <c r="A26" s="40" t="s">
        <v>36</v>
      </c>
      <c r="B26" s="41" t="s">
        <v>37</v>
      </c>
      <c r="C26" s="21"/>
      <c r="D26" s="22"/>
    </row>
    <row r="27" spans="1:4" s="12" customFormat="1" ht="13.5" x14ac:dyDescent="0.25">
      <c r="A27" s="20" t="s">
        <v>38</v>
      </c>
      <c r="B27" s="20" t="s">
        <v>134</v>
      </c>
      <c r="C27" s="21"/>
      <c r="D27" s="96"/>
    </row>
    <row r="28" spans="1:4" s="12" customFormat="1" ht="14.25" thickBot="1" x14ac:dyDescent="0.3">
      <c r="A28" s="43" t="s">
        <v>39</v>
      </c>
      <c r="B28" s="43" t="s">
        <v>47</v>
      </c>
      <c r="C28" s="21"/>
      <c r="D28" s="22"/>
    </row>
    <row r="29" spans="1:4" s="8" customFormat="1" ht="14.25" thickTop="1" x14ac:dyDescent="0.25">
      <c r="A29" s="25" t="s">
        <v>41</v>
      </c>
      <c r="B29" s="26">
        <v>4</v>
      </c>
      <c r="C29" s="27" t="s">
        <v>42</v>
      </c>
      <c r="D29" s="28"/>
    </row>
    <row r="30" spans="1:4" s="8" customFormat="1" ht="14.25" customHeight="1" x14ac:dyDescent="0.25">
      <c r="A30" s="7"/>
      <c r="B30" s="7"/>
      <c r="C30" s="29" t="s">
        <v>132</v>
      </c>
      <c r="D30" s="30">
        <f>(B29*D29)</f>
        <v>0</v>
      </c>
    </row>
    <row r="31" spans="1:4" s="8" customFormat="1" ht="15" customHeight="1" x14ac:dyDescent="0.25">
      <c r="A31" s="7"/>
      <c r="B31" s="7"/>
      <c r="C31" s="7"/>
      <c r="D31" s="7"/>
    </row>
    <row r="32" spans="1:4" s="76" customFormat="1" ht="21" x14ac:dyDescent="0.35">
      <c r="A32" s="15" t="s">
        <v>1</v>
      </c>
      <c r="B32" s="74"/>
      <c r="C32" s="73"/>
      <c r="D32" s="75"/>
    </row>
    <row r="33" spans="1:4" s="76" customFormat="1" ht="27" customHeight="1" x14ac:dyDescent="0.25">
      <c r="A33" s="51" t="s">
        <v>121</v>
      </c>
      <c r="B33" s="94" t="s">
        <v>29</v>
      </c>
      <c r="C33" s="77" t="s">
        <v>30</v>
      </c>
      <c r="D33" s="78" t="s">
        <v>31</v>
      </c>
    </row>
    <row r="34" spans="1:4" s="82" customFormat="1" ht="27" x14ac:dyDescent="0.25">
      <c r="A34" s="79" t="s">
        <v>32</v>
      </c>
      <c r="B34" s="83" t="s">
        <v>122</v>
      </c>
      <c r="C34" s="80"/>
      <c r="D34" s="81"/>
    </row>
    <row r="35" spans="1:4" s="82" customFormat="1" ht="27" x14ac:dyDescent="0.25">
      <c r="A35" s="79" t="s">
        <v>33</v>
      </c>
      <c r="B35" s="83" t="s">
        <v>123</v>
      </c>
      <c r="C35" s="84"/>
      <c r="D35" s="81"/>
    </row>
    <row r="36" spans="1:4" s="82" customFormat="1" ht="13.5" x14ac:dyDescent="0.25">
      <c r="A36" s="79" t="s">
        <v>18</v>
      </c>
      <c r="B36" s="83" t="s">
        <v>124</v>
      </c>
      <c r="C36" s="84"/>
      <c r="D36" s="81"/>
    </row>
    <row r="37" spans="1:4" s="82" customFormat="1" ht="27" x14ac:dyDescent="0.25">
      <c r="A37" s="79" t="s">
        <v>34</v>
      </c>
      <c r="B37" s="83" t="s">
        <v>135</v>
      </c>
      <c r="C37" s="84"/>
      <c r="D37" s="81"/>
    </row>
    <row r="38" spans="1:4" s="82" customFormat="1" ht="81" x14ac:dyDescent="0.25">
      <c r="A38" s="79" t="s">
        <v>35</v>
      </c>
      <c r="B38" s="83" t="s">
        <v>136</v>
      </c>
      <c r="C38" s="84"/>
      <c r="D38" s="81"/>
    </row>
    <row r="39" spans="1:4" s="82" customFormat="1" ht="13.5" x14ac:dyDescent="0.25">
      <c r="A39" s="79" t="s">
        <v>36</v>
      </c>
      <c r="B39" s="83" t="s">
        <v>37</v>
      </c>
      <c r="C39" s="84"/>
      <c r="D39" s="81"/>
    </row>
    <row r="40" spans="1:4" s="82" customFormat="1" ht="13.5" x14ac:dyDescent="0.25">
      <c r="A40" s="79" t="s">
        <v>38</v>
      </c>
      <c r="B40" s="83" t="s">
        <v>125</v>
      </c>
      <c r="C40" s="84"/>
      <c r="D40" s="81"/>
    </row>
    <row r="41" spans="1:4" s="82" customFormat="1" ht="13.5" x14ac:dyDescent="0.25">
      <c r="A41" s="79" t="s">
        <v>53</v>
      </c>
      <c r="B41" s="189" t="s">
        <v>126</v>
      </c>
      <c r="C41" s="84"/>
      <c r="D41" s="81"/>
    </row>
    <row r="42" spans="1:4" s="82" customFormat="1" ht="14.25" thickBot="1" x14ac:dyDescent="0.3">
      <c r="A42" s="20" t="s">
        <v>39</v>
      </c>
      <c r="B42" s="24" t="s">
        <v>40</v>
      </c>
      <c r="C42" s="85"/>
      <c r="D42" s="86"/>
    </row>
    <row r="43" spans="1:4" s="82" customFormat="1" ht="14.25" customHeight="1" thickTop="1" x14ac:dyDescent="0.25">
      <c r="A43" s="87" t="s">
        <v>41</v>
      </c>
      <c r="B43" s="88">
        <v>1</v>
      </c>
      <c r="C43" s="89" t="s">
        <v>42</v>
      </c>
      <c r="D43" s="90"/>
    </row>
    <row r="44" spans="1:4" customFormat="1" x14ac:dyDescent="0.2">
      <c r="A44" s="91"/>
      <c r="B44" s="91"/>
      <c r="C44" s="29" t="s">
        <v>42</v>
      </c>
      <c r="D44" s="93">
        <f>(B43*D43)</f>
        <v>0</v>
      </c>
    </row>
    <row r="45" spans="1:4" customFormat="1" ht="12.75" x14ac:dyDescent="0.2">
      <c r="A45" s="91"/>
      <c r="B45" s="91"/>
      <c r="C45" s="91"/>
      <c r="D45" s="91"/>
    </row>
    <row r="46" spans="1:4" s="76" customFormat="1" ht="21" x14ac:dyDescent="0.35">
      <c r="A46" s="73" t="s">
        <v>2</v>
      </c>
      <c r="B46" s="74"/>
      <c r="C46" s="73"/>
      <c r="D46" s="75"/>
    </row>
    <row r="47" spans="1:4" s="76" customFormat="1" ht="27" customHeight="1" x14ac:dyDescent="0.25">
      <c r="A47" s="31" t="s">
        <v>137</v>
      </c>
      <c r="B47" s="32" t="s">
        <v>29</v>
      </c>
      <c r="C47" s="77" t="s">
        <v>30</v>
      </c>
      <c r="D47" s="78" t="s">
        <v>31</v>
      </c>
    </row>
    <row r="48" spans="1:4" s="82" customFormat="1" ht="38.25" x14ac:dyDescent="0.25">
      <c r="A48" s="79" t="s">
        <v>48</v>
      </c>
      <c r="B48" s="100" t="s">
        <v>138</v>
      </c>
      <c r="C48" s="80"/>
      <c r="D48" s="81"/>
    </row>
    <row r="49" spans="1:4" s="82" customFormat="1" ht="63.75" x14ac:dyDescent="0.25">
      <c r="A49" s="97" t="s">
        <v>43</v>
      </c>
      <c r="B49" s="101" t="s">
        <v>139</v>
      </c>
      <c r="C49" s="84"/>
      <c r="D49" s="99"/>
    </row>
    <row r="50" spans="1:4" s="82" customFormat="1" ht="65.25" customHeight="1" x14ac:dyDescent="0.25">
      <c r="A50" s="97" t="s">
        <v>35</v>
      </c>
      <c r="B50" s="101" t="s">
        <v>140</v>
      </c>
      <c r="C50" s="84"/>
      <c r="D50" s="99"/>
    </row>
    <row r="51" spans="1:4" s="82" customFormat="1" ht="51" x14ac:dyDescent="0.25">
      <c r="A51" s="97" t="s">
        <v>45</v>
      </c>
      <c r="B51" s="101" t="s">
        <v>46</v>
      </c>
      <c r="C51" s="84"/>
      <c r="D51" s="99"/>
    </row>
    <row r="52" spans="1:4" s="82" customFormat="1" ht="14.25" thickBot="1" x14ac:dyDescent="0.3">
      <c r="A52" s="102" t="s">
        <v>39</v>
      </c>
      <c r="B52" s="103" t="s">
        <v>47</v>
      </c>
      <c r="C52" s="84"/>
      <c r="D52" s="81"/>
    </row>
    <row r="53" spans="1:4" s="82" customFormat="1" ht="14.25" customHeight="1" thickTop="1" x14ac:dyDescent="0.25">
      <c r="A53" s="87" t="s">
        <v>41</v>
      </c>
      <c r="B53" s="88">
        <v>1</v>
      </c>
      <c r="C53" s="89" t="s">
        <v>42</v>
      </c>
      <c r="D53" s="90"/>
    </row>
    <row r="54" spans="1:4" customFormat="1" x14ac:dyDescent="0.2">
      <c r="A54" s="91"/>
      <c r="B54" s="91"/>
      <c r="C54" s="29" t="s">
        <v>42</v>
      </c>
      <c r="D54" s="93">
        <f>(B53*D53)</f>
        <v>0</v>
      </c>
    </row>
    <row r="55" spans="1:4" customFormat="1" ht="12.75" x14ac:dyDescent="0.2">
      <c r="A55" s="91"/>
      <c r="B55" s="91"/>
      <c r="C55" s="91"/>
      <c r="D55" s="91"/>
    </row>
    <row r="56" spans="1:4" s="76" customFormat="1" ht="21" x14ac:dyDescent="0.35">
      <c r="A56" s="73" t="s">
        <v>3</v>
      </c>
      <c r="B56" s="74"/>
      <c r="C56" s="73"/>
      <c r="D56" s="75"/>
    </row>
    <row r="57" spans="1:4" s="76" customFormat="1" ht="27" customHeight="1" x14ac:dyDescent="0.25">
      <c r="A57" s="31" t="s">
        <v>64</v>
      </c>
      <c r="B57" s="32" t="s">
        <v>29</v>
      </c>
      <c r="C57" s="77" t="s">
        <v>30</v>
      </c>
      <c r="D57" s="78" t="s">
        <v>31</v>
      </c>
    </row>
    <row r="58" spans="1:4" s="82" customFormat="1" ht="25.5" x14ac:dyDescent="0.25">
      <c r="A58" s="79" t="s">
        <v>48</v>
      </c>
      <c r="B58" s="100" t="s">
        <v>65</v>
      </c>
      <c r="C58" s="80"/>
      <c r="D58" s="81"/>
    </row>
    <row r="59" spans="1:4" s="82" customFormat="1" ht="63.75" x14ac:dyDescent="0.25">
      <c r="A59" s="97" t="s">
        <v>43</v>
      </c>
      <c r="B59" s="101" t="s">
        <v>66</v>
      </c>
      <c r="C59" s="84"/>
      <c r="D59" s="99"/>
    </row>
    <row r="60" spans="1:4" s="82" customFormat="1" ht="66.75" customHeight="1" x14ac:dyDescent="0.25">
      <c r="A60" s="97" t="s">
        <v>35</v>
      </c>
      <c r="B60" s="98" t="s">
        <v>44</v>
      </c>
      <c r="C60" s="84"/>
      <c r="D60" s="99"/>
    </row>
    <row r="61" spans="1:4" s="82" customFormat="1" ht="54" x14ac:dyDescent="0.25">
      <c r="A61" s="79" t="s">
        <v>45</v>
      </c>
      <c r="B61" s="83" t="s">
        <v>46</v>
      </c>
      <c r="C61" s="84"/>
      <c r="D61" s="81"/>
    </row>
    <row r="62" spans="1:4" s="82" customFormat="1" ht="14.25" thickBot="1" x14ac:dyDescent="0.3">
      <c r="A62" s="102" t="s">
        <v>39</v>
      </c>
      <c r="B62" s="103" t="s">
        <v>47</v>
      </c>
      <c r="C62" s="84"/>
      <c r="D62" s="81"/>
    </row>
    <row r="63" spans="1:4" s="82" customFormat="1" ht="14.25" customHeight="1" thickTop="1" x14ac:dyDescent="0.25">
      <c r="A63" s="87" t="s">
        <v>41</v>
      </c>
      <c r="B63" s="88">
        <v>2</v>
      </c>
      <c r="C63" s="89" t="s">
        <v>42</v>
      </c>
      <c r="D63" s="90"/>
    </row>
    <row r="64" spans="1:4" customFormat="1" x14ac:dyDescent="0.2">
      <c r="A64" s="91"/>
      <c r="B64" s="91"/>
      <c r="C64" s="92" t="s">
        <v>62</v>
      </c>
      <c r="D64" s="93">
        <f>(B63*D63)</f>
        <v>0</v>
      </c>
    </row>
    <row r="65" spans="1:8" s="8" customFormat="1" ht="15" customHeight="1" x14ac:dyDescent="0.25">
      <c r="A65" s="2"/>
      <c r="B65" s="2"/>
      <c r="C65" s="2"/>
      <c r="D65" s="2"/>
      <c r="E65" s="3"/>
      <c r="F65" s="3"/>
    </row>
    <row r="66" spans="1:8" s="8" customFormat="1" ht="15" customHeight="1" x14ac:dyDescent="0.35">
      <c r="A66" s="73" t="s">
        <v>4</v>
      </c>
      <c r="B66" s="16"/>
      <c r="C66" s="15"/>
      <c r="D66" s="11"/>
      <c r="E66" s="12"/>
      <c r="F66" s="12"/>
    </row>
    <row r="67" spans="1:8" x14ac:dyDescent="0.25">
      <c r="A67" s="31" t="s">
        <v>103</v>
      </c>
      <c r="B67" s="32" t="s">
        <v>29</v>
      </c>
      <c r="C67" s="18" t="s">
        <v>30</v>
      </c>
      <c r="D67" s="19" t="s">
        <v>31</v>
      </c>
      <c r="E67" s="12"/>
      <c r="F67" s="12"/>
    </row>
    <row r="68" spans="1:8" s="12" customFormat="1" ht="30.75" customHeight="1" thickBot="1" x14ac:dyDescent="0.3">
      <c r="A68" s="33" t="s">
        <v>48</v>
      </c>
      <c r="B68" s="20" t="s">
        <v>71</v>
      </c>
      <c r="C68" s="21"/>
      <c r="D68" s="22"/>
      <c r="E68" s="8"/>
      <c r="F68" s="8"/>
      <c r="G68" s="3"/>
      <c r="H68" s="3"/>
    </row>
    <row r="69" spans="1:8" s="8" customFormat="1" ht="14.25" thickTop="1" x14ac:dyDescent="0.25">
      <c r="A69" s="25" t="s">
        <v>41</v>
      </c>
      <c r="B69" s="26">
        <v>2</v>
      </c>
      <c r="C69" s="27" t="s">
        <v>42</v>
      </c>
      <c r="D69" s="28"/>
    </row>
    <row r="70" spans="1:8" s="8" customFormat="1" x14ac:dyDescent="0.25">
      <c r="A70" s="2"/>
      <c r="B70" s="2"/>
      <c r="C70" s="29" t="s">
        <v>62</v>
      </c>
      <c r="D70" s="34">
        <f>(B69*D69)</f>
        <v>0</v>
      </c>
      <c r="E70" s="3"/>
      <c r="F70" s="3"/>
    </row>
    <row r="71" spans="1:8" s="8" customFormat="1" x14ac:dyDescent="0.25">
      <c r="A71" s="2"/>
      <c r="B71" s="2"/>
      <c r="C71" s="2"/>
      <c r="D71" s="2"/>
      <c r="E71" s="3"/>
      <c r="F71" s="3"/>
    </row>
    <row r="72" spans="1:8" ht="21" x14ac:dyDescent="0.35">
      <c r="A72" s="15" t="s">
        <v>5</v>
      </c>
      <c r="B72" s="16"/>
      <c r="C72" s="15"/>
      <c r="D72" s="11"/>
      <c r="E72" s="12"/>
      <c r="F72" s="12"/>
    </row>
    <row r="73" spans="1:8" x14ac:dyDescent="0.25">
      <c r="A73" s="31" t="s">
        <v>104</v>
      </c>
      <c r="B73" s="38" t="s">
        <v>29</v>
      </c>
      <c r="C73" s="18" t="s">
        <v>30</v>
      </c>
      <c r="D73" s="39" t="s">
        <v>31</v>
      </c>
      <c r="E73" s="12"/>
      <c r="F73" s="12"/>
    </row>
    <row r="74" spans="1:8" s="12" customFormat="1" ht="68.25" thickBot="1" x14ac:dyDescent="0.3">
      <c r="A74" s="40" t="s">
        <v>48</v>
      </c>
      <c r="B74" s="41" t="s">
        <v>105</v>
      </c>
      <c r="C74" s="23"/>
      <c r="D74" s="35"/>
      <c r="E74" s="8"/>
      <c r="F74" s="8"/>
    </row>
    <row r="75" spans="1:8" s="8" customFormat="1" ht="14.25" thickTop="1" x14ac:dyDescent="0.25">
      <c r="A75" s="25" t="s">
        <v>41</v>
      </c>
      <c r="B75" s="26">
        <v>1</v>
      </c>
      <c r="C75" s="27" t="s">
        <v>42</v>
      </c>
      <c r="D75" s="28"/>
    </row>
    <row r="76" spans="1:8" s="8" customFormat="1" ht="13.15" customHeight="1" x14ac:dyDescent="0.25">
      <c r="A76" s="2"/>
      <c r="B76" s="2"/>
      <c r="C76" s="36" t="s">
        <v>42</v>
      </c>
      <c r="D76" s="37">
        <f>(B75*D75)</f>
        <v>0</v>
      </c>
      <c r="E76" s="3"/>
      <c r="F76" s="3"/>
    </row>
    <row r="77" spans="1:8" s="8" customFormat="1" ht="13.15" customHeight="1" x14ac:dyDescent="0.25">
      <c r="A77" s="2"/>
      <c r="B77" s="2"/>
      <c r="C77" s="57"/>
      <c r="D77" s="55"/>
      <c r="E77" s="3"/>
      <c r="F77" s="3"/>
    </row>
    <row r="78" spans="1:8" s="54" customFormat="1" ht="14.25" customHeight="1" x14ac:dyDescent="0.35">
      <c r="A78" s="15" t="s">
        <v>6</v>
      </c>
      <c r="B78" s="58"/>
      <c r="C78" s="57"/>
      <c r="D78" s="55"/>
      <c r="E78" s="56"/>
      <c r="F78" s="56"/>
      <c r="G78" s="56"/>
      <c r="H78" s="56"/>
    </row>
    <row r="79" spans="1:8" s="53" customFormat="1" x14ac:dyDescent="0.25">
      <c r="A79" s="59" t="s">
        <v>92</v>
      </c>
      <c r="B79" s="60" t="s">
        <v>29</v>
      </c>
      <c r="C79" s="61" t="s">
        <v>30</v>
      </c>
      <c r="D79" s="62" t="s">
        <v>31</v>
      </c>
      <c r="E79" s="56"/>
      <c r="F79" s="56"/>
      <c r="G79" s="56"/>
      <c r="H79" s="56"/>
    </row>
    <row r="80" spans="1:8" s="53" customFormat="1" x14ac:dyDescent="0.25">
      <c r="A80" s="63" t="s">
        <v>48</v>
      </c>
      <c r="B80" s="64" t="s">
        <v>118</v>
      </c>
      <c r="C80" s="72"/>
      <c r="D80" s="66"/>
      <c r="E80" s="54"/>
      <c r="F80" s="54"/>
      <c r="G80" s="54"/>
      <c r="H80" s="54"/>
    </row>
    <row r="81" spans="1:8" s="53" customFormat="1" ht="27" x14ac:dyDescent="0.25">
      <c r="A81" s="63" t="s">
        <v>93</v>
      </c>
      <c r="B81" s="64" t="s">
        <v>150</v>
      </c>
      <c r="C81" s="65"/>
      <c r="D81" s="66"/>
      <c r="E81" s="54"/>
      <c r="F81" s="54"/>
      <c r="G81" s="54"/>
      <c r="H81" s="54"/>
    </row>
    <row r="82" spans="1:8" s="53" customFormat="1" ht="15" customHeight="1" x14ac:dyDescent="0.25">
      <c r="A82" s="63" t="s">
        <v>32</v>
      </c>
      <c r="B82" s="64" t="s">
        <v>94</v>
      </c>
      <c r="C82" s="65"/>
      <c r="D82" s="66"/>
      <c r="E82" s="54"/>
      <c r="F82" s="54"/>
      <c r="G82" s="54"/>
      <c r="H82" s="54"/>
    </row>
    <row r="83" spans="1:8" s="53" customFormat="1" x14ac:dyDescent="0.25">
      <c r="A83" s="63" t="s">
        <v>95</v>
      </c>
      <c r="B83" s="64" t="s">
        <v>96</v>
      </c>
      <c r="C83" s="65"/>
      <c r="D83" s="66"/>
      <c r="E83" s="54"/>
      <c r="F83" s="54"/>
      <c r="G83" s="54"/>
      <c r="H83" s="54"/>
    </row>
    <row r="84" spans="1:8" s="53" customFormat="1" x14ac:dyDescent="0.25">
      <c r="A84" s="63" t="s">
        <v>34</v>
      </c>
      <c r="B84" s="64" t="s">
        <v>99</v>
      </c>
      <c r="C84" s="65"/>
      <c r="D84" s="66"/>
      <c r="E84" s="54"/>
      <c r="F84" s="54"/>
      <c r="G84" s="54"/>
      <c r="H84" s="54"/>
    </row>
    <row r="85" spans="1:8" s="53" customFormat="1" ht="40.5" x14ac:dyDescent="0.25">
      <c r="A85" s="63" t="s">
        <v>97</v>
      </c>
      <c r="B85" s="64" t="s">
        <v>119</v>
      </c>
      <c r="C85" s="65"/>
      <c r="D85" s="66"/>
      <c r="E85" s="54"/>
      <c r="F85" s="54"/>
      <c r="G85" s="54"/>
      <c r="H85" s="54"/>
    </row>
    <row r="86" spans="1:8" s="53" customFormat="1" ht="27" x14ac:dyDescent="0.25">
      <c r="A86" s="63" t="s">
        <v>35</v>
      </c>
      <c r="B86" s="64" t="s">
        <v>146</v>
      </c>
      <c r="C86" s="65"/>
      <c r="D86" s="66"/>
      <c r="E86" s="54"/>
      <c r="F86" s="54"/>
      <c r="G86" s="54"/>
      <c r="H86" s="54"/>
    </row>
    <row r="87" spans="1:8" s="53" customFormat="1" x14ac:dyDescent="0.25">
      <c r="A87" s="63" t="s">
        <v>98</v>
      </c>
      <c r="B87" s="64" t="s">
        <v>120</v>
      </c>
      <c r="C87" s="65"/>
      <c r="D87" s="66"/>
      <c r="E87" s="54"/>
      <c r="F87" s="54"/>
      <c r="G87" s="54"/>
      <c r="H87" s="54"/>
    </row>
    <row r="88" spans="1:8" s="53" customFormat="1" x14ac:dyDescent="0.25">
      <c r="A88" s="63" t="s">
        <v>61</v>
      </c>
      <c r="B88" s="188" t="s">
        <v>483</v>
      </c>
      <c r="C88" s="65"/>
      <c r="D88" s="66"/>
      <c r="E88" s="54"/>
      <c r="F88" s="54"/>
      <c r="G88" s="54"/>
      <c r="H88" s="54"/>
    </row>
    <row r="89" spans="1:8" s="53" customFormat="1" ht="30" customHeight="1" x14ac:dyDescent="0.25">
      <c r="A89" s="63" t="s">
        <v>38</v>
      </c>
      <c r="B89" s="64" t="s">
        <v>116</v>
      </c>
      <c r="C89" s="65"/>
      <c r="D89" s="66"/>
      <c r="E89" s="54"/>
      <c r="F89" s="54"/>
      <c r="G89" s="54"/>
      <c r="H89" s="54"/>
    </row>
    <row r="90" spans="1:8" s="53" customFormat="1" ht="27.75" thickBot="1" x14ac:dyDescent="0.3">
      <c r="A90" s="63" t="s">
        <v>53</v>
      </c>
      <c r="B90" s="64" t="s">
        <v>117</v>
      </c>
      <c r="C90" s="65"/>
      <c r="D90" s="66"/>
      <c r="E90" s="54"/>
      <c r="F90" s="54"/>
      <c r="G90" s="54"/>
      <c r="H90" s="54"/>
    </row>
    <row r="91" spans="1:8" s="54" customFormat="1" ht="14.25" thickTop="1" x14ac:dyDescent="0.25">
      <c r="A91" s="67" t="s">
        <v>41</v>
      </c>
      <c r="B91" s="68">
        <v>1</v>
      </c>
      <c r="C91" s="69" t="s">
        <v>42</v>
      </c>
      <c r="D91" s="70"/>
    </row>
    <row r="92" spans="1:8" s="54" customFormat="1" ht="13.15" customHeight="1" x14ac:dyDescent="0.25">
      <c r="A92" s="52"/>
      <c r="B92" s="52"/>
      <c r="C92" s="36" t="s">
        <v>42</v>
      </c>
      <c r="D92" s="71">
        <f>(B91*D91)</f>
        <v>0</v>
      </c>
      <c r="E92" s="53"/>
      <c r="F92" s="53"/>
      <c r="G92" s="53"/>
      <c r="H92" s="53"/>
    </row>
    <row r="94" spans="1:8" ht="21" x14ac:dyDescent="0.35">
      <c r="A94" s="57" t="s">
        <v>7</v>
      </c>
      <c r="B94" s="16"/>
      <c r="C94" s="15"/>
      <c r="D94" s="11"/>
    </row>
    <row r="95" spans="1:8" x14ac:dyDescent="0.25">
      <c r="A95" s="17" t="s">
        <v>92</v>
      </c>
      <c r="B95" s="38" t="s">
        <v>67</v>
      </c>
      <c r="C95" s="18" t="s">
        <v>30</v>
      </c>
      <c r="D95" s="39" t="s">
        <v>31</v>
      </c>
    </row>
    <row r="96" spans="1:8" x14ac:dyDescent="0.25">
      <c r="A96" s="40" t="s">
        <v>48</v>
      </c>
      <c r="B96" s="40" t="s">
        <v>147</v>
      </c>
      <c r="C96" s="21"/>
      <c r="D96" s="35"/>
    </row>
    <row r="97" spans="1:4" ht="27" x14ac:dyDescent="0.25">
      <c r="A97" s="40" t="s">
        <v>93</v>
      </c>
      <c r="B97" s="40" t="s">
        <v>149</v>
      </c>
      <c r="C97" s="23"/>
      <c r="D97" s="35"/>
    </row>
    <row r="98" spans="1:4" x14ac:dyDescent="0.25">
      <c r="A98" s="40" t="s">
        <v>32</v>
      </c>
      <c r="B98" s="47" t="s">
        <v>151</v>
      </c>
      <c r="C98" s="23"/>
      <c r="D98" s="35"/>
    </row>
    <row r="99" spans="1:4" x14ac:dyDescent="0.25">
      <c r="A99" s="40" t="s">
        <v>95</v>
      </c>
      <c r="B99" s="40" t="s">
        <v>96</v>
      </c>
      <c r="C99" s="23"/>
      <c r="D99" s="35"/>
    </row>
    <row r="100" spans="1:4" x14ac:dyDescent="0.25">
      <c r="A100" s="40" t="s">
        <v>34</v>
      </c>
      <c r="B100" s="40" t="s">
        <v>99</v>
      </c>
      <c r="C100" s="23"/>
      <c r="D100" s="35"/>
    </row>
    <row r="101" spans="1:4" ht="54" x14ac:dyDescent="0.25">
      <c r="A101" s="40" t="s">
        <v>97</v>
      </c>
      <c r="B101" s="40" t="s">
        <v>100</v>
      </c>
      <c r="C101" s="23"/>
      <c r="D101" s="35"/>
    </row>
    <row r="102" spans="1:4" ht="40.5" x14ac:dyDescent="0.25">
      <c r="A102" s="40" t="s">
        <v>35</v>
      </c>
      <c r="B102" s="40" t="s">
        <v>148</v>
      </c>
      <c r="C102" s="23"/>
      <c r="D102" s="35"/>
    </row>
    <row r="103" spans="1:4" ht="27" x14ac:dyDescent="0.25">
      <c r="A103" s="40" t="s">
        <v>98</v>
      </c>
      <c r="B103" s="40" t="s">
        <v>101</v>
      </c>
      <c r="C103" s="23"/>
      <c r="D103" s="35"/>
    </row>
    <row r="104" spans="1:4" x14ac:dyDescent="0.25">
      <c r="A104" s="41" t="s">
        <v>61</v>
      </c>
      <c r="B104" s="42" t="s">
        <v>484</v>
      </c>
      <c r="C104" s="23"/>
      <c r="D104" s="35"/>
    </row>
    <row r="105" spans="1:4" ht="30" customHeight="1" x14ac:dyDescent="0.25">
      <c r="A105" s="41" t="s">
        <v>38</v>
      </c>
      <c r="B105" s="42" t="s">
        <v>102</v>
      </c>
      <c r="C105" s="23"/>
      <c r="D105" s="35"/>
    </row>
    <row r="106" spans="1:4" ht="15.75" thickBot="1" x14ac:dyDescent="0.3">
      <c r="A106" s="41" t="s">
        <v>53</v>
      </c>
      <c r="B106" s="41" t="s">
        <v>152</v>
      </c>
      <c r="C106" s="23"/>
      <c r="D106" s="35"/>
    </row>
    <row r="107" spans="1:4" ht="15.75" thickTop="1" x14ac:dyDescent="0.25">
      <c r="A107" s="25" t="s">
        <v>41</v>
      </c>
      <c r="B107" s="26">
        <v>2</v>
      </c>
      <c r="C107" s="27" t="s">
        <v>42</v>
      </c>
      <c r="D107" s="28"/>
    </row>
    <row r="108" spans="1:4" x14ac:dyDescent="0.25">
      <c r="C108" s="36" t="s">
        <v>62</v>
      </c>
      <c r="D108" s="37">
        <f>(B107*D107)</f>
        <v>0</v>
      </c>
    </row>
    <row r="110" spans="1:4" ht="21" x14ac:dyDescent="0.35">
      <c r="A110" s="15" t="s">
        <v>8</v>
      </c>
      <c r="B110" s="16"/>
      <c r="C110" s="15"/>
      <c r="D110" s="11"/>
    </row>
    <row r="111" spans="1:4" x14ac:dyDescent="0.25">
      <c r="A111" s="31" t="s">
        <v>157</v>
      </c>
      <c r="B111" s="38" t="s">
        <v>29</v>
      </c>
      <c r="C111" s="18" t="s">
        <v>30</v>
      </c>
      <c r="D111" s="39" t="s">
        <v>31</v>
      </c>
    </row>
    <row r="112" spans="1:4" x14ac:dyDescent="0.25">
      <c r="A112" s="40" t="s">
        <v>48</v>
      </c>
      <c r="B112" s="41" t="s">
        <v>153</v>
      </c>
      <c r="C112" s="21"/>
      <c r="D112" s="35"/>
    </row>
    <row r="113" spans="1:6" ht="16.5" customHeight="1" x14ac:dyDescent="0.25">
      <c r="A113" s="40" t="s">
        <v>49</v>
      </c>
      <c r="B113" s="41" t="s">
        <v>154</v>
      </c>
      <c r="C113" s="23"/>
      <c r="D113" s="35"/>
    </row>
    <row r="114" spans="1:6" ht="27" x14ac:dyDescent="0.25">
      <c r="A114" s="40" t="s">
        <v>35</v>
      </c>
      <c r="B114" s="41" t="s">
        <v>50</v>
      </c>
      <c r="C114" s="23"/>
      <c r="D114" s="35"/>
    </row>
    <row r="115" spans="1:6" x14ac:dyDescent="0.25">
      <c r="A115" s="40" t="s">
        <v>51</v>
      </c>
      <c r="B115" s="42" t="s">
        <v>156</v>
      </c>
      <c r="C115" s="23"/>
      <c r="D115" s="35"/>
    </row>
    <row r="116" spans="1:6" x14ac:dyDescent="0.25">
      <c r="A116" s="40" t="s">
        <v>52</v>
      </c>
      <c r="B116" s="41" t="s">
        <v>155</v>
      </c>
      <c r="C116" s="23"/>
      <c r="D116" s="35"/>
    </row>
    <row r="117" spans="1:6" ht="54.75" thickBot="1" x14ac:dyDescent="0.3">
      <c r="A117" s="40" t="s">
        <v>38</v>
      </c>
      <c r="B117" s="41" t="s">
        <v>63</v>
      </c>
      <c r="C117" s="23"/>
      <c r="D117" s="35"/>
    </row>
    <row r="118" spans="1:6" ht="15.75" thickTop="1" x14ac:dyDescent="0.25">
      <c r="A118" s="25" t="s">
        <v>41</v>
      </c>
      <c r="B118" s="26">
        <v>1</v>
      </c>
      <c r="C118" s="27" t="s">
        <v>42</v>
      </c>
      <c r="D118" s="28"/>
    </row>
    <row r="119" spans="1:6" x14ac:dyDescent="0.25">
      <c r="A119" s="7"/>
      <c r="B119" s="7"/>
      <c r="C119" s="36" t="s">
        <v>42</v>
      </c>
      <c r="D119" s="44">
        <f>(B118*D118)</f>
        <v>0</v>
      </c>
    </row>
    <row r="120" spans="1:6" s="8" customFormat="1" ht="14.25" customHeight="1" x14ac:dyDescent="0.25">
      <c r="A120" s="2"/>
      <c r="B120" s="2"/>
      <c r="C120" s="2"/>
      <c r="D120" s="2"/>
      <c r="E120" s="3"/>
      <c r="F120" s="3"/>
    </row>
    <row r="121" spans="1:6" ht="21" x14ac:dyDescent="0.35">
      <c r="A121" s="15" t="s">
        <v>9</v>
      </c>
      <c r="B121" s="16"/>
      <c r="C121" s="15"/>
      <c r="D121" s="11"/>
      <c r="E121" s="12"/>
      <c r="F121" s="12"/>
    </row>
    <row r="122" spans="1:6" x14ac:dyDescent="0.25">
      <c r="A122" s="31" t="s">
        <v>144</v>
      </c>
      <c r="B122" s="38" t="s">
        <v>29</v>
      </c>
      <c r="C122" s="18" t="s">
        <v>30</v>
      </c>
      <c r="D122" s="19" t="s">
        <v>31</v>
      </c>
      <c r="E122" s="12"/>
      <c r="F122" s="12"/>
    </row>
    <row r="123" spans="1:6" ht="52.5" customHeight="1" x14ac:dyDescent="0.25">
      <c r="A123" s="49" t="s">
        <v>48</v>
      </c>
      <c r="B123" s="50" t="s">
        <v>72</v>
      </c>
      <c r="C123" s="21"/>
      <c r="D123" s="22"/>
      <c r="E123" s="8"/>
      <c r="F123" s="8"/>
    </row>
    <row r="124" spans="1:6" ht="15.75" thickBot="1" x14ac:dyDescent="0.3">
      <c r="A124" s="40" t="s">
        <v>39</v>
      </c>
      <c r="B124" s="41" t="s">
        <v>47</v>
      </c>
      <c r="C124" s="23"/>
      <c r="D124" s="22"/>
      <c r="E124" s="8"/>
      <c r="F124" s="8"/>
    </row>
    <row r="125" spans="1:6" s="8" customFormat="1" ht="14.25" thickTop="1" x14ac:dyDescent="0.25">
      <c r="A125" s="25" t="s">
        <v>41</v>
      </c>
      <c r="B125" s="26">
        <v>2</v>
      </c>
      <c r="C125" s="27" t="s">
        <v>42</v>
      </c>
      <c r="D125" s="28"/>
    </row>
    <row r="126" spans="1:6" s="8" customFormat="1" x14ac:dyDescent="0.25">
      <c r="A126" s="2"/>
      <c r="B126" s="2"/>
      <c r="C126" s="29" t="s">
        <v>62</v>
      </c>
      <c r="D126" s="34">
        <f>(B125*D125)</f>
        <v>0</v>
      </c>
      <c r="E126" s="3"/>
      <c r="F126" s="3"/>
    </row>
    <row r="127" spans="1:6" s="8" customFormat="1" x14ac:dyDescent="0.25">
      <c r="A127" s="2"/>
      <c r="B127" s="2"/>
      <c r="C127" s="2"/>
      <c r="D127" s="2"/>
      <c r="E127" s="3"/>
      <c r="F127" s="3"/>
    </row>
    <row r="128" spans="1:6" s="8" customFormat="1" ht="14.25" customHeight="1" x14ac:dyDescent="0.35">
      <c r="A128" s="15" t="s">
        <v>10</v>
      </c>
      <c r="B128" s="16"/>
      <c r="C128" s="15"/>
      <c r="D128" s="11"/>
      <c r="E128" s="12"/>
      <c r="F128" s="12"/>
    </row>
    <row r="129" spans="1:6" x14ac:dyDescent="0.25">
      <c r="A129" s="31" t="s">
        <v>145</v>
      </c>
      <c r="B129" s="38" t="s">
        <v>29</v>
      </c>
      <c r="C129" s="18" t="s">
        <v>30</v>
      </c>
      <c r="D129" s="19" t="s">
        <v>31</v>
      </c>
      <c r="E129" s="12"/>
      <c r="F129" s="12"/>
    </row>
    <row r="130" spans="1:6" ht="54" customHeight="1" x14ac:dyDescent="0.25">
      <c r="A130" s="49" t="s">
        <v>48</v>
      </c>
      <c r="B130" s="50" t="s">
        <v>80</v>
      </c>
      <c r="C130" s="21"/>
      <c r="D130" s="35"/>
      <c r="E130" s="8"/>
      <c r="F130" s="8"/>
    </row>
    <row r="131" spans="1:6" ht="15.75" thickBot="1" x14ac:dyDescent="0.3">
      <c r="A131" s="40" t="s">
        <v>39</v>
      </c>
      <c r="B131" s="41" t="s">
        <v>47</v>
      </c>
      <c r="C131" s="23"/>
      <c r="D131" s="35"/>
      <c r="E131" s="8"/>
      <c r="F131" s="8"/>
    </row>
    <row r="132" spans="1:6" s="8" customFormat="1" ht="14.25" thickTop="1" x14ac:dyDescent="0.25">
      <c r="A132" s="25" t="s">
        <v>41</v>
      </c>
      <c r="B132" s="26">
        <v>1</v>
      </c>
      <c r="C132" s="27" t="s">
        <v>42</v>
      </c>
      <c r="D132" s="28"/>
    </row>
    <row r="133" spans="1:6" s="8" customFormat="1" ht="13.15" customHeight="1" x14ac:dyDescent="0.25">
      <c r="A133" s="2"/>
      <c r="B133" s="2"/>
      <c r="C133" s="36" t="s">
        <v>42</v>
      </c>
      <c r="D133" s="37">
        <f>(B132*D132)</f>
        <v>0</v>
      </c>
      <c r="E133" s="3"/>
      <c r="F133" s="3"/>
    </row>
    <row r="134" spans="1:6" s="8" customFormat="1" x14ac:dyDescent="0.25">
      <c r="A134" s="2"/>
      <c r="B134" s="2"/>
      <c r="C134" s="2"/>
      <c r="D134" s="2"/>
      <c r="E134" s="3"/>
      <c r="F134" s="3"/>
    </row>
    <row r="135" spans="1:6" s="8" customFormat="1" ht="14.25" customHeight="1" x14ac:dyDescent="0.35">
      <c r="A135" s="15" t="s">
        <v>11</v>
      </c>
      <c r="B135" s="16"/>
      <c r="C135" s="15"/>
      <c r="D135" s="11"/>
      <c r="E135" s="12"/>
      <c r="F135" s="12"/>
    </row>
    <row r="136" spans="1:6" ht="27" x14ac:dyDescent="0.25">
      <c r="A136" s="31" t="s">
        <v>73</v>
      </c>
      <c r="B136" s="38" t="s">
        <v>29</v>
      </c>
      <c r="C136" s="18" t="s">
        <v>30</v>
      </c>
      <c r="D136" s="39" t="s">
        <v>31</v>
      </c>
      <c r="E136" s="12"/>
      <c r="F136" s="12"/>
    </row>
    <row r="137" spans="1:6" ht="27" customHeight="1" x14ac:dyDescent="0.25">
      <c r="A137" s="49" t="s">
        <v>48</v>
      </c>
      <c r="B137" s="50" t="s">
        <v>81</v>
      </c>
      <c r="C137" s="21"/>
      <c r="D137" s="35"/>
      <c r="E137" s="12"/>
      <c r="F137" s="12"/>
    </row>
    <row r="138" spans="1:6" x14ac:dyDescent="0.25">
      <c r="A138" s="40" t="s">
        <v>74</v>
      </c>
      <c r="B138" s="41" t="s">
        <v>75</v>
      </c>
      <c r="C138" s="21"/>
      <c r="D138" s="35"/>
      <c r="E138" s="8"/>
      <c r="F138" s="8"/>
    </row>
    <row r="139" spans="1:6" x14ac:dyDescent="0.25">
      <c r="A139" s="40" t="s">
        <v>76</v>
      </c>
      <c r="B139" s="41" t="s">
        <v>77</v>
      </c>
      <c r="C139" s="23"/>
      <c r="D139" s="35"/>
      <c r="E139" s="8"/>
      <c r="F139" s="8"/>
    </row>
    <row r="140" spans="1:6" x14ac:dyDescent="0.25">
      <c r="A140" s="40" t="s">
        <v>54</v>
      </c>
      <c r="B140" s="41" t="s">
        <v>78</v>
      </c>
      <c r="C140" s="23"/>
      <c r="D140" s="35"/>
      <c r="E140" s="8"/>
      <c r="F140" s="8"/>
    </row>
    <row r="141" spans="1:6" ht="15.75" thickBot="1" x14ac:dyDescent="0.3">
      <c r="A141" s="40" t="s">
        <v>38</v>
      </c>
      <c r="B141" s="41" t="s">
        <v>79</v>
      </c>
      <c r="C141" s="23"/>
      <c r="D141" s="35"/>
      <c r="E141" s="8"/>
      <c r="F141" s="8"/>
    </row>
    <row r="142" spans="1:6" s="8" customFormat="1" ht="14.25" thickTop="1" x14ac:dyDescent="0.25">
      <c r="A142" s="25" t="s">
        <v>41</v>
      </c>
      <c r="B142" s="26">
        <v>1</v>
      </c>
      <c r="C142" s="27" t="s">
        <v>42</v>
      </c>
      <c r="D142" s="28"/>
    </row>
    <row r="143" spans="1:6" s="8" customFormat="1" ht="13.15" customHeight="1" x14ac:dyDescent="0.25">
      <c r="A143" s="2"/>
      <c r="B143" s="2"/>
      <c r="C143" s="36" t="s">
        <v>42</v>
      </c>
      <c r="D143" s="37">
        <f>(B142*D142)</f>
        <v>0</v>
      </c>
      <c r="E143" s="3"/>
      <c r="F143" s="3"/>
    </row>
    <row r="144" spans="1:6" s="8" customFormat="1" x14ac:dyDescent="0.25">
      <c r="A144" s="2"/>
      <c r="B144" s="2"/>
      <c r="C144" s="2"/>
      <c r="D144" s="2"/>
      <c r="E144" s="3"/>
      <c r="F144" s="3"/>
    </row>
    <row r="145" spans="1:6" s="8" customFormat="1" ht="14.25" customHeight="1" x14ac:dyDescent="0.35">
      <c r="A145" s="15" t="s">
        <v>12</v>
      </c>
      <c r="B145" s="16"/>
      <c r="C145" s="15"/>
      <c r="D145" s="11"/>
      <c r="E145" s="12"/>
      <c r="F145" s="12"/>
    </row>
    <row r="146" spans="1:6" x14ac:dyDescent="0.25">
      <c r="A146" s="31" t="s">
        <v>83</v>
      </c>
      <c r="B146" s="38" t="s">
        <v>29</v>
      </c>
      <c r="C146" s="18" t="s">
        <v>30</v>
      </c>
      <c r="D146" s="19" t="s">
        <v>31</v>
      </c>
      <c r="E146" s="12"/>
      <c r="F146" s="12"/>
    </row>
    <row r="147" spans="1:6" x14ac:dyDescent="0.25">
      <c r="A147" s="49" t="s">
        <v>48</v>
      </c>
      <c r="B147" s="50" t="s">
        <v>86</v>
      </c>
      <c r="C147" s="21"/>
      <c r="D147" s="35"/>
      <c r="E147" s="8"/>
      <c r="F147" s="8"/>
    </row>
    <row r="148" spans="1:6" ht="41.25" thickBot="1" x14ac:dyDescent="0.3">
      <c r="A148" s="40" t="s">
        <v>82</v>
      </c>
      <c r="B148" s="159" t="s">
        <v>84</v>
      </c>
      <c r="C148" s="23"/>
      <c r="D148" s="35"/>
      <c r="E148" s="8"/>
      <c r="F148" s="8"/>
    </row>
    <row r="149" spans="1:6" s="8" customFormat="1" ht="14.25" thickTop="1" x14ac:dyDescent="0.25">
      <c r="A149" s="25" t="s">
        <v>41</v>
      </c>
      <c r="B149" s="26">
        <v>5</v>
      </c>
      <c r="C149" s="27" t="s">
        <v>42</v>
      </c>
      <c r="D149" s="28"/>
    </row>
    <row r="150" spans="1:6" s="8" customFormat="1" ht="13.15" customHeight="1" x14ac:dyDescent="0.25">
      <c r="A150" s="2"/>
      <c r="B150" s="2"/>
      <c r="C150" s="36" t="s">
        <v>89</v>
      </c>
      <c r="D150" s="37">
        <f>(B149*D149)</f>
        <v>0</v>
      </c>
      <c r="E150" s="3"/>
      <c r="F150" s="3"/>
    </row>
    <row r="152" spans="1:6" s="8" customFormat="1" ht="14.25" customHeight="1" x14ac:dyDescent="0.35">
      <c r="A152" s="15" t="s">
        <v>13</v>
      </c>
      <c r="B152" s="16"/>
      <c r="C152" s="15"/>
      <c r="D152" s="11"/>
      <c r="E152" s="12"/>
      <c r="F152" s="12"/>
    </row>
    <row r="153" spans="1:6" ht="27" x14ac:dyDescent="0.25">
      <c r="A153" s="31" t="s">
        <v>85</v>
      </c>
      <c r="B153" s="38" t="s">
        <v>29</v>
      </c>
      <c r="C153" s="18" t="s">
        <v>30</v>
      </c>
      <c r="D153" s="19" t="s">
        <v>31</v>
      </c>
      <c r="E153" s="12"/>
      <c r="F153" s="12"/>
    </row>
    <row r="154" spans="1:6" ht="51" x14ac:dyDescent="0.25">
      <c r="A154" s="49" t="s">
        <v>106</v>
      </c>
      <c r="B154" s="50" t="s">
        <v>107</v>
      </c>
      <c r="C154" s="23"/>
      <c r="D154" s="35"/>
      <c r="E154" s="8"/>
      <c r="F154" s="8"/>
    </row>
    <row r="155" spans="1:6" x14ac:dyDescent="0.25">
      <c r="A155" s="49" t="s">
        <v>108</v>
      </c>
      <c r="B155" s="50" t="s">
        <v>109</v>
      </c>
      <c r="C155" s="23"/>
      <c r="D155" s="35"/>
      <c r="E155" s="8"/>
      <c r="F155" s="8"/>
    </row>
    <row r="156" spans="1:6" x14ac:dyDescent="0.25">
      <c r="A156" s="49" t="s">
        <v>110</v>
      </c>
      <c r="B156" s="50" t="s">
        <v>111</v>
      </c>
      <c r="C156" s="23"/>
      <c r="D156" s="35"/>
      <c r="E156" s="8"/>
      <c r="F156" s="8"/>
    </row>
    <row r="157" spans="1:6" x14ac:dyDescent="0.25">
      <c r="A157" s="49" t="s">
        <v>112</v>
      </c>
      <c r="B157" s="50" t="s">
        <v>113</v>
      </c>
      <c r="C157" s="23"/>
      <c r="D157" s="35"/>
      <c r="E157" s="8"/>
      <c r="F157" s="8"/>
    </row>
    <row r="158" spans="1:6" ht="15.75" thickBot="1" x14ac:dyDescent="0.3">
      <c r="A158" s="49" t="s">
        <v>114</v>
      </c>
      <c r="B158" s="50" t="s">
        <v>115</v>
      </c>
      <c r="C158" s="23"/>
      <c r="D158" s="35"/>
      <c r="E158" s="8"/>
      <c r="F158" s="8"/>
    </row>
    <row r="159" spans="1:6" s="8" customFormat="1" ht="14.25" thickTop="1" x14ac:dyDescent="0.25">
      <c r="A159" s="25" t="s">
        <v>41</v>
      </c>
      <c r="B159" s="26">
        <v>1</v>
      </c>
      <c r="C159" s="27" t="s">
        <v>42</v>
      </c>
      <c r="D159" s="28"/>
    </row>
    <row r="160" spans="1:6" s="8" customFormat="1" ht="13.15" customHeight="1" x14ac:dyDescent="0.25">
      <c r="A160" s="2"/>
      <c r="B160" s="2"/>
      <c r="C160" s="36" t="s">
        <v>42</v>
      </c>
      <c r="D160" s="37">
        <f>(B159*D159)</f>
        <v>0</v>
      </c>
      <c r="E160" s="3"/>
      <c r="F160" s="3"/>
    </row>
    <row r="162" spans="1:4" ht="21" x14ac:dyDescent="0.35">
      <c r="A162" s="15" t="s">
        <v>14</v>
      </c>
      <c r="B162" s="16"/>
      <c r="C162" s="15"/>
      <c r="D162" s="11"/>
    </row>
    <row r="163" spans="1:4" x14ac:dyDescent="0.25">
      <c r="A163" s="31" t="s">
        <v>143</v>
      </c>
      <c r="B163" s="38" t="s">
        <v>29</v>
      </c>
      <c r="C163" s="18" t="s">
        <v>30</v>
      </c>
      <c r="D163" s="39" t="s">
        <v>31</v>
      </c>
    </row>
    <row r="164" spans="1:4" ht="40.5" x14ac:dyDescent="0.25">
      <c r="A164" s="45" t="s">
        <v>48</v>
      </c>
      <c r="B164" s="46" t="s">
        <v>87</v>
      </c>
      <c r="C164" s="21"/>
      <c r="D164" s="35"/>
    </row>
    <row r="165" spans="1:4" ht="15.75" thickBot="1" x14ac:dyDescent="0.3">
      <c r="A165" s="47" t="s">
        <v>39</v>
      </c>
      <c r="B165" s="42" t="s">
        <v>40</v>
      </c>
      <c r="C165" s="23"/>
      <c r="D165" s="35"/>
    </row>
    <row r="166" spans="1:4" ht="15.75" thickTop="1" x14ac:dyDescent="0.25">
      <c r="A166" s="25" t="s">
        <v>41</v>
      </c>
      <c r="B166" s="26">
        <v>8</v>
      </c>
      <c r="C166" s="27" t="s">
        <v>42</v>
      </c>
      <c r="D166" s="28"/>
    </row>
    <row r="167" spans="1:4" x14ac:dyDescent="0.25">
      <c r="C167" s="36" t="s">
        <v>160</v>
      </c>
      <c r="D167" s="37">
        <f>(B166*D166)</f>
        <v>0</v>
      </c>
    </row>
    <row r="168" spans="1:4" x14ac:dyDescent="0.25">
      <c r="A168" s="15" t="s">
        <v>15</v>
      </c>
    </row>
    <row r="169" spans="1:4" x14ac:dyDescent="0.25">
      <c r="A169" s="31" t="s">
        <v>141</v>
      </c>
      <c r="B169" s="38" t="s">
        <v>29</v>
      </c>
      <c r="C169" s="18" t="s">
        <v>30</v>
      </c>
      <c r="D169" s="39" t="s">
        <v>31</v>
      </c>
    </row>
    <row r="170" spans="1:4" ht="40.5" x14ac:dyDescent="0.25">
      <c r="A170" s="45" t="s">
        <v>48</v>
      </c>
      <c r="B170" s="46" t="s">
        <v>88</v>
      </c>
      <c r="C170" s="21"/>
      <c r="D170" s="35"/>
    </row>
    <row r="171" spans="1:4" ht="15.75" thickBot="1" x14ac:dyDescent="0.3">
      <c r="A171" s="47" t="s">
        <v>39</v>
      </c>
      <c r="B171" s="42" t="s">
        <v>40</v>
      </c>
      <c r="C171" s="23"/>
      <c r="D171" s="35"/>
    </row>
    <row r="172" spans="1:4" ht="15.75" thickTop="1" x14ac:dyDescent="0.25">
      <c r="A172" s="25" t="s">
        <v>41</v>
      </c>
      <c r="B172" s="26">
        <v>8</v>
      </c>
      <c r="C172" s="27" t="s">
        <v>42</v>
      </c>
      <c r="D172" s="28"/>
    </row>
    <row r="173" spans="1:4" x14ac:dyDescent="0.25">
      <c r="C173" s="36" t="s">
        <v>160</v>
      </c>
      <c r="D173" s="37">
        <f>(B172*D172)</f>
        <v>0</v>
      </c>
    </row>
    <row r="175" spans="1:4" ht="21" x14ac:dyDescent="0.35">
      <c r="A175" s="15" t="s">
        <v>16</v>
      </c>
      <c r="B175" s="16"/>
      <c r="C175" s="15"/>
      <c r="D175" s="11"/>
    </row>
    <row r="176" spans="1:4" x14ac:dyDescent="0.25">
      <c r="A176" s="31" t="s">
        <v>142</v>
      </c>
      <c r="B176" s="38" t="s">
        <v>29</v>
      </c>
      <c r="C176" s="18" t="s">
        <v>30</v>
      </c>
      <c r="D176" s="39" t="s">
        <v>31</v>
      </c>
    </row>
    <row r="177" spans="1:6" ht="54" x14ac:dyDescent="0.25">
      <c r="A177" s="45" t="s">
        <v>48</v>
      </c>
      <c r="B177" s="46" t="s">
        <v>159</v>
      </c>
      <c r="C177" s="21"/>
      <c r="D177" s="35"/>
    </row>
    <row r="178" spans="1:6" ht="15.75" thickBot="1" x14ac:dyDescent="0.3">
      <c r="A178" s="47" t="s">
        <v>39</v>
      </c>
      <c r="B178" s="42" t="s">
        <v>40</v>
      </c>
      <c r="C178" s="23"/>
      <c r="D178" s="35"/>
    </row>
    <row r="179" spans="1:6" ht="15.75" thickTop="1" x14ac:dyDescent="0.25">
      <c r="A179" s="25" t="s">
        <v>41</v>
      </c>
      <c r="B179" s="26">
        <v>1</v>
      </c>
      <c r="C179" s="27" t="s">
        <v>42</v>
      </c>
      <c r="D179" s="28"/>
    </row>
    <row r="180" spans="1:6" x14ac:dyDescent="0.25">
      <c r="C180" s="36" t="s">
        <v>42</v>
      </c>
      <c r="D180" s="37">
        <f>(B179*D179)</f>
        <v>0</v>
      </c>
    </row>
    <row r="182" spans="1:6" ht="21" x14ac:dyDescent="0.35">
      <c r="A182" s="15" t="s">
        <v>17</v>
      </c>
      <c r="B182" s="16"/>
      <c r="C182" s="15"/>
      <c r="D182" s="11"/>
    </row>
    <row r="183" spans="1:6" x14ac:dyDescent="0.25">
      <c r="A183" s="31" t="s">
        <v>90</v>
      </c>
      <c r="B183" s="38" t="s">
        <v>29</v>
      </c>
      <c r="C183" s="18" t="s">
        <v>30</v>
      </c>
      <c r="D183" s="39" t="s">
        <v>31</v>
      </c>
    </row>
    <row r="184" spans="1:6" ht="27" x14ac:dyDescent="0.25">
      <c r="A184" s="45" t="s">
        <v>48</v>
      </c>
      <c r="B184" s="46" t="s">
        <v>91</v>
      </c>
      <c r="C184" s="21"/>
      <c r="D184" s="35"/>
    </row>
    <row r="185" spans="1:6" ht="15.75" thickBot="1" x14ac:dyDescent="0.3">
      <c r="A185" s="47" t="s">
        <v>39</v>
      </c>
      <c r="B185" s="42" t="s">
        <v>40</v>
      </c>
      <c r="C185" s="23"/>
      <c r="D185" s="35"/>
    </row>
    <row r="186" spans="1:6" ht="15.75" thickTop="1" x14ac:dyDescent="0.25">
      <c r="A186" s="25" t="s">
        <v>41</v>
      </c>
      <c r="B186" s="26">
        <v>10</v>
      </c>
      <c r="C186" s="27" t="s">
        <v>42</v>
      </c>
      <c r="D186" s="28"/>
    </row>
    <row r="187" spans="1:6" x14ac:dyDescent="0.25">
      <c r="C187" s="36" t="s">
        <v>158</v>
      </c>
      <c r="D187" s="37">
        <f>(B186*D186)</f>
        <v>0</v>
      </c>
    </row>
    <row r="188" spans="1:6" s="8" customFormat="1" ht="14.25" customHeight="1" x14ac:dyDescent="0.25">
      <c r="A188" s="2"/>
      <c r="B188" s="2"/>
      <c r="C188" s="2"/>
      <c r="D188" s="2"/>
      <c r="E188" s="3"/>
      <c r="F188" s="3"/>
    </row>
    <row r="189" spans="1:6" ht="21" x14ac:dyDescent="0.35">
      <c r="A189" s="15" t="s">
        <v>161</v>
      </c>
      <c r="B189" s="16"/>
      <c r="C189" s="15"/>
      <c r="D189" s="11"/>
    </row>
    <row r="190" spans="1:6" x14ac:dyDescent="0.25">
      <c r="A190" s="31" t="s">
        <v>162</v>
      </c>
      <c r="B190" s="38" t="s">
        <v>29</v>
      </c>
      <c r="C190" s="18" t="s">
        <v>30</v>
      </c>
      <c r="D190" s="39" t="s">
        <v>31</v>
      </c>
    </row>
    <row r="191" spans="1:6" ht="54" x14ac:dyDescent="0.25">
      <c r="A191" s="45" t="s">
        <v>48</v>
      </c>
      <c r="B191" s="46" t="s">
        <v>166</v>
      </c>
      <c r="C191" s="21"/>
      <c r="D191" s="35"/>
    </row>
    <row r="192" spans="1:6" ht="81" x14ac:dyDescent="0.25">
      <c r="A192" s="104" t="s">
        <v>32</v>
      </c>
      <c r="B192" s="46" t="s">
        <v>167</v>
      </c>
      <c r="C192" s="23"/>
      <c r="D192" s="96"/>
    </row>
    <row r="193" spans="1:6" ht="40.5" x14ac:dyDescent="0.25">
      <c r="A193" s="104" t="s">
        <v>93</v>
      </c>
      <c r="B193" s="46" t="s">
        <v>171</v>
      </c>
      <c r="C193" s="23"/>
      <c r="D193" s="96"/>
    </row>
    <row r="194" spans="1:6" x14ac:dyDescent="0.25">
      <c r="A194" s="104" t="s">
        <v>18</v>
      </c>
      <c r="B194" s="46" t="s">
        <v>163</v>
      </c>
      <c r="C194" s="23"/>
      <c r="D194" s="96"/>
    </row>
    <row r="195" spans="1:6" x14ac:dyDescent="0.25">
      <c r="A195" s="104" t="s">
        <v>34</v>
      </c>
      <c r="B195" s="46" t="s">
        <v>164</v>
      </c>
      <c r="C195" s="23"/>
      <c r="D195" s="96"/>
    </row>
    <row r="196" spans="1:6" ht="40.5" x14ac:dyDescent="0.25">
      <c r="A196" s="104" t="s">
        <v>35</v>
      </c>
      <c r="B196" s="46" t="s">
        <v>168</v>
      </c>
      <c r="C196" s="23"/>
      <c r="D196" s="96"/>
    </row>
    <row r="197" spans="1:6" ht="108" x14ac:dyDescent="0.25">
      <c r="A197" s="104" t="s">
        <v>68</v>
      </c>
      <c r="B197" s="46" t="s">
        <v>169</v>
      </c>
      <c r="C197" s="23"/>
      <c r="D197" s="96"/>
    </row>
    <row r="198" spans="1:6" ht="30" customHeight="1" x14ac:dyDescent="0.25">
      <c r="A198" s="104" t="s">
        <v>98</v>
      </c>
      <c r="B198" s="46" t="s">
        <v>170</v>
      </c>
      <c r="C198" s="23"/>
      <c r="D198" s="96"/>
    </row>
    <row r="199" spans="1:6" x14ac:dyDescent="0.25">
      <c r="A199" s="104" t="s">
        <v>61</v>
      </c>
      <c r="B199" s="46" t="s">
        <v>485</v>
      </c>
      <c r="C199" s="23"/>
      <c r="D199" s="96"/>
    </row>
    <row r="200" spans="1:6" x14ac:dyDescent="0.25">
      <c r="A200" s="104" t="s">
        <v>38</v>
      </c>
      <c r="B200" s="46" t="s">
        <v>165</v>
      </c>
      <c r="C200" s="23"/>
      <c r="D200" s="96"/>
    </row>
    <row r="201" spans="1:6" ht="27.75" thickBot="1" x14ac:dyDescent="0.3">
      <c r="A201" s="104" t="s">
        <v>53</v>
      </c>
      <c r="B201" s="46" t="s">
        <v>117</v>
      </c>
      <c r="C201" s="23"/>
      <c r="D201" s="96"/>
    </row>
    <row r="202" spans="1:6" ht="15.75" thickTop="1" x14ac:dyDescent="0.25">
      <c r="A202" s="25" t="s">
        <v>41</v>
      </c>
      <c r="B202" s="26">
        <v>1</v>
      </c>
      <c r="C202" s="27" t="s">
        <v>42</v>
      </c>
      <c r="D202" s="28"/>
    </row>
    <row r="203" spans="1:6" x14ac:dyDescent="0.25">
      <c r="C203" s="36" t="s">
        <v>42</v>
      </c>
      <c r="D203" s="37">
        <f>(B202*D202)</f>
        <v>0</v>
      </c>
    </row>
    <row r="204" spans="1:6" s="8" customFormat="1" ht="14.25" customHeight="1" x14ac:dyDescent="0.25">
      <c r="A204" s="2"/>
      <c r="B204" s="2"/>
      <c r="C204" s="2"/>
      <c r="D204" s="2"/>
      <c r="E204" s="3"/>
      <c r="F204" s="3"/>
    </row>
    <row r="206" spans="1:6" x14ac:dyDescent="0.25">
      <c r="C206" s="48" t="s">
        <v>69</v>
      </c>
      <c r="D206" s="37">
        <f>SUM(D187,D180,D173,D167,D160,D150,D143,D133,D126,D119,D108,D92,D76,D70,D64,D54,D44,D30,D203)</f>
        <v>0</v>
      </c>
    </row>
    <row r="207" spans="1:6" x14ac:dyDescent="0.25">
      <c r="C207" s="165" t="s">
        <v>70</v>
      </c>
      <c r="D207" s="37">
        <f>D206*1.21</f>
        <v>0</v>
      </c>
    </row>
  </sheetData>
  <protectedRanges>
    <protectedRange sqref="C33:D33" name="Oblast1_3_2"/>
  </protectedRanges>
  <pageMargins left="0.70866141732283472" right="0.51181102362204722" top="0.78740157480314965" bottom="0.78740157480314965" header="0.31496062992125984" footer="0.31496062992125984"/>
  <pageSetup paperSize="9" scale="76" fitToHeight="0" orientation="landscape" r:id="rId1"/>
  <headerFooter>
    <oddHeader>&amp;L&amp;"-,Kurzíva"&amp;9Janáčkova akademie múzických umění
&amp;R&amp;"-,Kurzíva"&amp;9Příloha č. 1:   Technická specifikace zařízení a cenová kalkulace</oddHeader>
    <oddFooter>&amp;C&amp;9&amp;P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CBE3B-6033-41BE-8EB1-8A7236048744}">
  <sheetPr>
    <pageSetUpPr fitToPage="1"/>
  </sheetPr>
  <dimension ref="A1:E334"/>
  <sheetViews>
    <sheetView tabSelected="1" topLeftCell="A77" zoomScaleNormal="100" workbookViewId="0">
      <selection activeCell="B39" sqref="B39"/>
    </sheetView>
  </sheetViews>
  <sheetFormatPr defaultRowHeight="12.75" x14ac:dyDescent="0.2"/>
  <cols>
    <col min="1" max="1" width="35.5" customWidth="1"/>
    <col min="2" max="2" width="72.83203125" customWidth="1"/>
    <col min="3" max="3" width="30.33203125" customWidth="1"/>
    <col min="4" max="4" width="51.1640625" customWidth="1"/>
    <col min="5" max="5" width="9.5" bestFit="1" customWidth="1"/>
  </cols>
  <sheetData>
    <row r="1" spans="1:5" ht="15" x14ac:dyDescent="0.25">
      <c r="A1" s="53" t="s">
        <v>19</v>
      </c>
      <c r="B1" s="53"/>
      <c r="C1" s="53"/>
      <c r="D1" s="53"/>
      <c r="E1" s="53"/>
    </row>
    <row r="2" spans="1:5" ht="15" x14ac:dyDescent="0.25">
      <c r="A2" s="53"/>
      <c r="B2" s="53"/>
      <c r="C2" s="53"/>
      <c r="D2" s="53"/>
      <c r="E2" s="53"/>
    </row>
    <row r="3" spans="1:5" ht="15.75" x14ac:dyDescent="0.25">
      <c r="A3" s="53" t="s">
        <v>20</v>
      </c>
      <c r="B3" s="161" t="s">
        <v>471</v>
      </c>
      <c r="C3" s="53"/>
      <c r="D3" s="53"/>
      <c r="E3" s="105"/>
    </row>
    <row r="4" spans="1:5" ht="15" x14ac:dyDescent="0.25">
      <c r="A4" s="53"/>
      <c r="B4" s="53"/>
      <c r="C4" s="53"/>
      <c r="D4" s="53"/>
      <c r="E4" s="54"/>
    </row>
    <row r="5" spans="1:5" ht="15" x14ac:dyDescent="0.25">
      <c r="A5" s="53" t="s">
        <v>21</v>
      </c>
      <c r="B5" s="53"/>
      <c r="C5" s="53"/>
      <c r="D5" s="53"/>
      <c r="E5" s="54"/>
    </row>
    <row r="6" spans="1:5" ht="15" x14ac:dyDescent="0.25">
      <c r="A6" s="53" t="s">
        <v>22</v>
      </c>
      <c r="B6" s="53"/>
      <c r="C6" s="53"/>
      <c r="D6" s="53"/>
      <c r="E6" s="54"/>
    </row>
    <row r="7" spans="1:5" ht="15" x14ac:dyDescent="0.25">
      <c r="A7" s="53" t="s">
        <v>23</v>
      </c>
      <c r="B7" s="53"/>
      <c r="C7" s="53"/>
      <c r="D7" s="53"/>
      <c r="E7" s="56"/>
    </row>
    <row r="8" spans="1:5" ht="15" x14ac:dyDescent="0.25">
      <c r="A8" s="53" t="s">
        <v>24</v>
      </c>
      <c r="B8" s="53"/>
      <c r="C8" s="53"/>
      <c r="D8" s="53"/>
      <c r="E8" s="56"/>
    </row>
    <row r="9" spans="1:5" ht="15" x14ac:dyDescent="0.25">
      <c r="A9" s="53" t="s">
        <v>25</v>
      </c>
      <c r="B9" s="53"/>
      <c r="C9" s="53"/>
      <c r="D9" s="53"/>
      <c r="E9" s="56"/>
    </row>
    <row r="10" spans="1:5" ht="15" x14ac:dyDescent="0.25">
      <c r="A10" s="53" t="s">
        <v>26</v>
      </c>
      <c r="B10" s="53"/>
      <c r="C10" s="53"/>
      <c r="D10" s="53"/>
      <c r="E10" s="56"/>
    </row>
    <row r="11" spans="1:5" ht="15" x14ac:dyDescent="0.25">
      <c r="A11" s="53" t="s">
        <v>27</v>
      </c>
      <c r="B11" s="53"/>
      <c r="C11" s="53"/>
      <c r="D11" s="53"/>
      <c r="E11" s="56"/>
    </row>
    <row r="12" spans="1:5" ht="15" x14ac:dyDescent="0.25">
      <c r="A12" s="53" t="s">
        <v>28</v>
      </c>
      <c r="B12" s="53"/>
      <c r="C12" s="53"/>
      <c r="D12" s="53"/>
      <c r="E12" s="56"/>
    </row>
    <row r="13" spans="1:5" ht="13.5" x14ac:dyDescent="0.25">
      <c r="A13" s="106"/>
      <c r="B13" s="55"/>
      <c r="C13" s="106"/>
      <c r="D13" s="55"/>
      <c r="E13" s="56"/>
    </row>
    <row r="14" spans="1:5" ht="15" x14ac:dyDescent="0.25">
      <c r="A14" s="57" t="s">
        <v>0</v>
      </c>
      <c r="B14" s="52"/>
      <c r="C14" s="57"/>
      <c r="D14" s="55"/>
      <c r="E14" s="56"/>
    </row>
    <row r="15" spans="1:5" ht="13.5" x14ac:dyDescent="0.25">
      <c r="A15" s="59" t="s">
        <v>172</v>
      </c>
      <c r="B15" s="113" t="s">
        <v>29</v>
      </c>
      <c r="C15" s="61" t="s">
        <v>30</v>
      </c>
      <c r="D15" s="107" t="s">
        <v>31</v>
      </c>
      <c r="E15" s="56"/>
    </row>
    <row r="16" spans="1:5" ht="27" x14ac:dyDescent="0.25">
      <c r="A16" s="108" t="s">
        <v>48</v>
      </c>
      <c r="B16" s="109" t="s">
        <v>173</v>
      </c>
      <c r="C16" s="65"/>
      <c r="D16" s="110"/>
      <c r="E16" s="56"/>
    </row>
    <row r="17" spans="1:5" ht="13.5" x14ac:dyDescent="0.25">
      <c r="A17" s="108" t="s">
        <v>174</v>
      </c>
      <c r="B17" s="109" t="s">
        <v>175</v>
      </c>
      <c r="C17" s="65"/>
      <c r="D17" s="110"/>
      <c r="E17" s="56"/>
    </row>
    <row r="18" spans="1:5" ht="13.5" x14ac:dyDescent="0.25">
      <c r="A18" s="108" t="s">
        <v>176</v>
      </c>
      <c r="B18" s="109" t="s">
        <v>177</v>
      </c>
      <c r="C18" s="65"/>
      <c r="D18" s="110"/>
      <c r="E18" s="56"/>
    </row>
    <row r="19" spans="1:5" ht="13.5" x14ac:dyDescent="0.25">
      <c r="A19" s="108" t="s">
        <v>178</v>
      </c>
      <c r="B19" s="109" t="s">
        <v>179</v>
      </c>
      <c r="C19" s="65"/>
      <c r="D19" s="110"/>
      <c r="E19" s="56"/>
    </row>
    <row r="20" spans="1:5" ht="13.5" x14ac:dyDescent="0.25">
      <c r="A20" s="108" t="s">
        <v>180</v>
      </c>
      <c r="B20" s="109" t="s">
        <v>181</v>
      </c>
      <c r="C20" s="65"/>
      <c r="D20" s="110"/>
      <c r="E20" s="56"/>
    </row>
    <row r="21" spans="1:5" ht="13.5" x14ac:dyDescent="0.25">
      <c r="A21" s="108" t="s">
        <v>472</v>
      </c>
      <c r="B21" s="109" t="s">
        <v>182</v>
      </c>
      <c r="C21" s="65"/>
      <c r="D21" s="110"/>
      <c r="E21" s="56"/>
    </row>
    <row r="22" spans="1:5" ht="13.5" x14ac:dyDescent="0.25">
      <c r="A22" s="108" t="s">
        <v>54</v>
      </c>
      <c r="B22" s="109" t="s">
        <v>183</v>
      </c>
      <c r="C22" s="65"/>
      <c r="D22" s="110"/>
      <c r="E22" s="56"/>
    </row>
    <row r="23" spans="1:5" ht="27.75" thickBot="1" x14ac:dyDescent="0.3">
      <c r="A23" s="108" t="s">
        <v>38</v>
      </c>
      <c r="B23" s="109" t="s">
        <v>184</v>
      </c>
      <c r="C23" s="65"/>
      <c r="D23" s="110"/>
      <c r="E23" s="56"/>
    </row>
    <row r="24" spans="1:5" ht="14.25" thickTop="1" x14ac:dyDescent="0.25">
      <c r="A24" s="67" t="s">
        <v>41</v>
      </c>
      <c r="B24" s="68">
        <v>1</v>
      </c>
      <c r="C24" s="69" t="s">
        <v>42</v>
      </c>
      <c r="D24" s="70"/>
      <c r="E24" s="54"/>
    </row>
    <row r="25" spans="1:5" ht="15" x14ac:dyDescent="0.25">
      <c r="A25" s="52"/>
      <c r="B25" s="52"/>
      <c r="C25" s="111" t="s">
        <v>42</v>
      </c>
      <c r="D25" s="112">
        <f>(B24*D24)</f>
        <v>0</v>
      </c>
      <c r="E25" s="53"/>
    </row>
    <row r="26" spans="1:5" ht="15" x14ac:dyDescent="0.25">
      <c r="A26" s="52"/>
      <c r="B26" s="52"/>
      <c r="C26" s="52"/>
      <c r="D26" s="52"/>
      <c r="E26" s="53"/>
    </row>
    <row r="27" spans="1:5" ht="15" x14ac:dyDescent="0.25">
      <c r="A27" s="57" t="s">
        <v>1</v>
      </c>
      <c r="B27" s="52"/>
      <c r="C27" s="57"/>
      <c r="D27" s="55"/>
      <c r="E27" s="56"/>
    </row>
    <row r="28" spans="1:5" ht="13.5" x14ac:dyDescent="0.25">
      <c r="A28" s="59" t="s">
        <v>185</v>
      </c>
      <c r="B28" s="113" t="s">
        <v>29</v>
      </c>
      <c r="C28" s="61" t="s">
        <v>30</v>
      </c>
      <c r="D28" s="107" t="s">
        <v>31</v>
      </c>
      <c r="E28" s="56"/>
    </row>
    <row r="29" spans="1:5" ht="27" x14ac:dyDescent="0.25">
      <c r="A29" s="108" t="s">
        <v>48</v>
      </c>
      <c r="B29" s="109" t="s">
        <v>186</v>
      </c>
      <c r="C29" s="65"/>
      <c r="D29" s="110"/>
      <c r="E29" s="56"/>
    </row>
    <row r="30" spans="1:5" ht="13.5" x14ac:dyDescent="0.25">
      <c r="A30" s="108" t="s">
        <v>187</v>
      </c>
      <c r="B30" s="109" t="s">
        <v>188</v>
      </c>
      <c r="C30" s="65"/>
      <c r="D30" s="110"/>
      <c r="E30" s="56"/>
    </row>
    <row r="31" spans="1:5" ht="13.5" x14ac:dyDescent="0.25">
      <c r="A31" s="108" t="s">
        <v>189</v>
      </c>
      <c r="B31" s="109" t="s">
        <v>190</v>
      </c>
      <c r="C31" s="65"/>
      <c r="D31" s="110"/>
      <c r="E31" s="56"/>
    </row>
    <row r="32" spans="1:5" ht="13.5" x14ac:dyDescent="0.25">
      <c r="A32" s="108" t="s">
        <v>191</v>
      </c>
      <c r="B32" s="109">
        <v>1.5</v>
      </c>
      <c r="C32" s="65"/>
      <c r="D32" s="110"/>
      <c r="E32" s="56"/>
    </row>
    <row r="33" spans="1:5" ht="13.5" x14ac:dyDescent="0.25">
      <c r="A33" s="108" t="s">
        <v>192</v>
      </c>
      <c r="B33" s="109" t="s">
        <v>193</v>
      </c>
      <c r="C33" s="65"/>
      <c r="D33" s="110"/>
      <c r="E33" s="56"/>
    </row>
    <row r="34" spans="1:5" ht="13.5" x14ac:dyDescent="0.25">
      <c r="A34" s="108" t="s">
        <v>194</v>
      </c>
      <c r="B34" s="109">
        <v>9</v>
      </c>
      <c r="C34" s="65"/>
      <c r="D34" s="110"/>
      <c r="E34" s="56"/>
    </row>
    <row r="35" spans="1:5" ht="13.5" x14ac:dyDescent="0.25">
      <c r="A35" s="108" t="s">
        <v>195</v>
      </c>
      <c r="B35" s="109" t="s">
        <v>196</v>
      </c>
      <c r="C35" s="65"/>
      <c r="D35" s="110"/>
      <c r="E35" s="56"/>
    </row>
    <row r="36" spans="1:5" ht="13.5" x14ac:dyDescent="0.25">
      <c r="A36" s="108" t="s">
        <v>68</v>
      </c>
      <c r="B36" s="109" t="s">
        <v>197</v>
      </c>
      <c r="C36" s="65"/>
      <c r="D36" s="110"/>
      <c r="E36" s="56"/>
    </row>
    <row r="37" spans="1:5" ht="13.5" x14ac:dyDescent="0.25">
      <c r="A37" s="108" t="s">
        <v>61</v>
      </c>
      <c r="B37" s="123" t="s">
        <v>490</v>
      </c>
      <c r="C37" s="65"/>
      <c r="D37" s="110"/>
      <c r="E37" s="56"/>
    </row>
    <row r="38" spans="1:5" ht="13.5" x14ac:dyDescent="0.25">
      <c r="A38" s="108" t="s">
        <v>198</v>
      </c>
      <c r="B38" s="109" t="s">
        <v>199</v>
      </c>
      <c r="C38" s="65"/>
      <c r="D38" s="110"/>
      <c r="E38" s="56"/>
    </row>
    <row r="39" spans="1:5" ht="14.25" thickBot="1" x14ac:dyDescent="0.3">
      <c r="A39" s="108" t="s">
        <v>200</v>
      </c>
      <c r="B39" s="109" t="s">
        <v>201</v>
      </c>
      <c r="C39" s="65"/>
      <c r="D39" s="110"/>
      <c r="E39" s="54"/>
    </row>
    <row r="40" spans="1:5" ht="14.25" thickTop="1" x14ac:dyDescent="0.25">
      <c r="A40" s="67" t="s">
        <v>41</v>
      </c>
      <c r="B40" s="68">
        <v>1</v>
      </c>
      <c r="C40" s="69" t="s">
        <v>42</v>
      </c>
      <c r="D40" s="70"/>
      <c r="E40" s="54"/>
    </row>
    <row r="41" spans="1:5" ht="15" x14ac:dyDescent="0.25">
      <c r="A41" s="52"/>
      <c r="B41" s="52"/>
      <c r="C41" s="111" t="s">
        <v>42</v>
      </c>
      <c r="D41" s="112">
        <f>(B40*D40)</f>
        <v>0</v>
      </c>
      <c r="E41" s="53"/>
    </row>
    <row r="42" spans="1:5" ht="15" x14ac:dyDescent="0.25">
      <c r="A42" s="52"/>
      <c r="B42" s="52"/>
      <c r="C42" s="52"/>
      <c r="D42" s="52"/>
      <c r="E42" s="53"/>
    </row>
    <row r="43" spans="1:5" ht="15" x14ac:dyDescent="0.25">
      <c r="A43" s="57" t="s">
        <v>2</v>
      </c>
      <c r="B43" s="52"/>
      <c r="C43" s="57"/>
      <c r="D43" s="55"/>
      <c r="E43" s="56"/>
    </row>
    <row r="44" spans="1:5" ht="13.5" x14ac:dyDescent="0.25">
      <c r="A44" s="59" t="s">
        <v>202</v>
      </c>
      <c r="B44" s="113" t="s">
        <v>29</v>
      </c>
      <c r="C44" s="61" t="s">
        <v>30</v>
      </c>
      <c r="D44" s="107" t="s">
        <v>31</v>
      </c>
      <c r="E44" s="56"/>
    </row>
    <row r="45" spans="1:5" ht="27" x14ac:dyDescent="0.25">
      <c r="A45" s="108" t="s">
        <v>48</v>
      </c>
      <c r="B45" s="109" t="s">
        <v>186</v>
      </c>
      <c r="C45" s="65"/>
      <c r="D45" s="110"/>
      <c r="E45" s="56"/>
    </row>
    <row r="46" spans="1:5" ht="13.5" x14ac:dyDescent="0.25">
      <c r="A46" s="108" t="s">
        <v>187</v>
      </c>
      <c r="B46" s="109" t="s">
        <v>203</v>
      </c>
      <c r="C46" s="65"/>
      <c r="D46" s="110"/>
      <c r="E46" s="56"/>
    </row>
    <row r="47" spans="1:5" ht="13.5" x14ac:dyDescent="0.25">
      <c r="A47" s="108" t="s">
        <v>189</v>
      </c>
      <c r="B47" s="109" t="s">
        <v>204</v>
      </c>
      <c r="C47" s="65"/>
      <c r="D47" s="110"/>
      <c r="E47" s="56"/>
    </row>
    <row r="48" spans="1:5" ht="13.5" x14ac:dyDescent="0.25">
      <c r="A48" s="108" t="s">
        <v>191</v>
      </c>
      <c r="B48" s="109">
        <v>3.1</v>
      </c>
      <c r="C48" s="65"/>
      <c r="D48" s="110"/>
      <c r="E48" s="56"/>
    </row>
    <row r="49" spans="1:5" ht="13.5" x14ac:dyDescent="0.25">
      <c r="A49" s="108" t="s">
        <v>192</v>
      </c>
      <c r="B49" s="109" t="s">
        <v>205</v>
      </c>
      <c r="C49" s="65"/>
      <c r="D49" s="110"/>
      <c r="E49" s="56"/>
    </row>
    <row r="50" spans="1:5" ht="13.5" x14ac:dyDescent="0.25">
      <c r="A50" s="108" t="s">
        <v>194</v>
      </c>
      <c r="B50" s="109">
        <v>9</v>
      </c>
      <c r="C50" s="65"/>
      <c r="D50" s="110"/>
      <c r="E50" s="56"/>
    </row>
    <row r="51" spans="1:5" ht="13.5" x14ac:dyDescent="0.25">
      <c r="A51" s="108" t="s">
        <v>195</v>
      </c>
      <c r="B51" s="109" t="s">
        <v>206</v>
      </c>
      <c r="C51" s="65"/>
      <c r="D51" s="110"/>
      <c r="E51" s="56"/>
    </row>
    <row r="52" spans="1:5" ht="13.5" x14ac:dyDescent="0.25">
      <c r="A52" s="108" t="s">
        <v>68</v>
      </c>
      <c r="B52" s="109" t="s">
        <v>197</v>
      </c>
      <c r="C52" s="65"/>
      <c r="D52" s="110"/>
      <c r="E52" s="56"/>
    </row>
    <row r="53" spans="1:5" ht="13.5" x14ac:dyDescent="0.25">
      <c r="A53" s="108" t="s">
        <v>61</v>
      </c>
      <c r="B53" s="123" t="s">
        <v>490</v>
      </c>
      <c r="C53" s="65"/>
      <c r="D53" s="110"/>
      <c r="E53" s="56"/>
    </row>
    <row r="54" spans="1:5" ht="13.5" x14ac:dyDescent="0.25">
      <c r="A54" s="108" t="s">
        <v>198</v>
      </c>
      <c r="B54" s="109" t="s">
        <v>199</v>
      </c>
      <c r="C54" s="65"/>
      <c r="D54" s="110"/>
      <c r="E54" s="56"/>
    </row>
    <row r="55" spans="1:5" ht="14.25" thickBot="1" x14ac:dyDescent="0.3">
      <c r="A55" s="108" t="s">
        <v>200</v>
      </c>
      <c r="B55" s="109" t="s">
        <v>201</v>
      </c>
      <c r="C55" s="65"/>
      <c r="D55" s="110"/>
      <c r="E55" s="56"/>
    </row>
    <row r="56" spans="1:5" ht="14.25" thickTop="1" x14ac:dyDescent="0.25">
      <c r="A56" s="67" t="s">
        <v>41</v>
      </c>
      <c r="B56" s="68">
        <v>1</v>
      </c>
      <c r="C56" s="69" t="s">
        <v>42</v>
      </c>
      <c r="D56" s="70"/>
      <c r="E56" s="54"/>
    </row>
    <row r="57" spans="1:5" ht="15" x14ac:dyDescent="0.25">
      <c r="A57" s="52"/>
      <c r="B57" s="52"/>
      <c r="C57" s="111" t="s">
        <v>42</v>
      </c>
      <c r="D57" s="112">
        <f>(B56*D56)</f>
        <v>0</v>
      </c>
      <c r="E57" s="53"/>
    </row>
    <row r="58" spans="1:5" ht="15" x14ac:dyDescent="0.25">
      <c r="A58" s="52"/>
      <c r="B58" s="52"/>
      <c r="C58" s="52"/>
      <c r="D58" s="52"/>
      <c r="E58" s="53"/>
    </row>
    <row r="59" spans="1:5" ht="15" x14ac:dyDescent="0.25">
      <c r="A59" s="57" t="s">
        <v>3</v>
      </c>
      <c r="B59" s="52"/>
      <c r="C59" s="57"/>
      <c r="D59" s="55"/>
      <c r="E59" s="56"/>
    </row>
    <row r="60" spans="1:5" ht="13.5" x14ac:dyDescent="0.25">
      <c r="A60" s="59" t="s">
        <v>207</v>
      </c>
      <c r="B60" s="113" t="s">
        <v>29</v>
      </c>
      <c r="C60" s="61" t="s">
        <v>30</v>
      </c>
      <c r="D60" s="107" t="s">
        <v>31</v>
      </c>
      <c r="E60" s="56"/>
    </row>
    <row r="61" spans="1:5" ht="15.75" customHeight="1" x14ac:dyDescent="0.25">
      <c r="A61" s="108" t="s">
        <v>48</v>
      </c>
      <c r="B61" s="109" t="s">
        <v>208</v>
      </c>
      <c r="C61" s="65"/>
      <c r="D61" s="110"/>
      <c r="E61" s="56"/>
    </row>
    <row r="62" spans="1:5" ht="13.5" x14ac:dyDescent="0.25">
      <c r="A62" s="108" t="s">
        <v>187</v>
      </c>
      <c r="B62" s="109" t="s">
        <v>209</v>
      </c>
      <c r="C62" s="65"/>
      <c r="D62" s="110"/>
      <c r="E62" s="56"/>
    </row>
    <row r="63" spans="1:5" ht="13.5" x14ac:dyDescent="0.25">
      <c r="A63" s="108" t="s">
        <v>189</v>
      </c>
      <c r="B63" s="109" t="s">
        <v>190</v>
      </c>
      <c r="C63" s="65"/>
      <c r="D63" s="110"/>
      <c r="E63" s="56"/>
    </row>
    <row r="64" spans="1:5" ht="13.5" x14ac:dyDescent="0.25">
      <c r="A64" s="108" t="s">
        <v>191</v>
      </c>
      <c r="B64" s="109">
        <v>1.5</v>
      </c>
      <c r="C64" s="65"/>
      <c r="D64" s="110"/>
      <c r="E64" s="56"/>
    </row>
    <row r="65" spans="1:5" ht="13.5" x14ac:dyDescent="0.25">
      <c r="A65" s="108" t="s">
        <v>192</v>
      </c>
      <c r="B65" s="109" t="s">
        <v>210</v>
      </c>
      <c r="C65" s="65"/>
      <c r="D65" s="110"/>
      <c r="E65" s="56"/>
    </row>
    <row r="66" spans="1:5" ht="13.5" x14ac:dyDescent="0.25">
      <c r="A66" s="108" t="s">
        <v>194</v>
      </c>
      <c r="B66" s="109">
        <v>9</v>
      </c>
      <c r="C66" s="65"/>
      <c r="D66" s="110"/>
      <c r="E66" s="56"/>
    </row>
    <row r="67" spans="1:5" ht="13.5" x14ac:dyDescent="0.25">
      <c r="A67" s="108" t="s">
        <v>195</v>
      </c>
      <c r="B67" s="109" t="s">
        <v>211</v>
      </c>
      <c r="C67" s="65"/>
      <c r="D67" s="110"/>
      <c r="E67" s="56"/>
    </row>
    <row r="68" spans="1:5" ht="13.5" x14ac:dyDescent="0.25">
      <c r="A68" s="108" t="s">
        <v>68</v>
      </c>
      <c r="B68" s="109" t="s">
        <v>197</v>
      </c>
      <c r="C68" s="65"/>
      <c r="D68" s="110"/>
      <c r="E68" s="56"/>
    </row>
    <row r="69" spans="1:5" ht="13.5" x14ac:dyDescent="0.25">
      <c r="A69" s="108" t="s">
        <v>61</v>
      </c>
      <c r="B69" s="123" t="s">
        <v>490</v>
      </c>
      <c r="C69" s="65"/>
      <c r="D69" s="110"/>
      <c r="E69" s="56"/>
    </row>
    <row r="70" spans="1:5" ht="13.5" x14ac:dyDescent="0.25">
      <c r="A70" s="108" t="s">
        <v>198</v>
      </c>
      <c r="B70" s="109" t="s">
        <v>199</v>
      </c>
      <c r="C70" s="65"/>
      <c r="D70" s="110"/>
      <c r="E70" s="56"/>
    </row>
    <row r="71" spans="1:5" ht="14.25" thickBot="1" x14ac:dyDescent="0.3">
      <c r="A71" s="108" t="s">
        <v>200</v>
      </c>
      <c r="B71" s="109" t="s">
        <v>201</v>
      </c>
      <c r="C71" s="65"/>
      <c r="D71" s="110"/>
      <c r="E71" s="54"/>
    </row>
    <row r="72" spans="1:5" ht="14.25" thickTop="1" x14ac:dyDescent="0.25">
      <c r="A72" s="67" t="s">
        <v>41</v>
      </c>
      <c r="B72" s="68">
        <v>1</v>
      </c>
      <c r="C72" s="69" t="s">
        <v>42</v>
      </c>
      <c r="D72" s="70"/>
      <c r="E72" s="54"/>
    </row>
    <row r="73" spans="1:5" ht="15" x14ac:dyDescent="0.25">
      <c r="A73" s="52"/>
      <c r="B73" s="52"/>
      <c r="C73" s="111" t="s">
        <v>42</v>
      </c>
      <c r="D73" s="112">
        <f>(B72*D72)</f>
        <v>0</v>
      </c>
      <c r="E73" s="53"/>
    </row>
    <row r="74" spans="1:5" ht="15" x14ac:dyDescent="0.25">
      <c r="A74" s="52"/>
      <c r="B74" s="52"/>
      <c r="C74" s="52"/>
      <c r="D74" s="52"/>
      <c r="E74" s="53"/>
    </row>
    <row r="75" spans="1:5" ht="21" x14ac:dyDescent="0.35">
      <c r="A75" s="15" t="s">
        <v>4</v>
      </c>
      <c r="B75" s="16"/>
      <c r="C75" s="15"/>
      <c r="D75" s="11"/>
      <c r="E75" s="12"/>
    </row>
    <row r="76" spans="1:5" ht="13.5" x14ac:dyDescent="0.25">
      <c r="A76" s="17" t="s">
        <v>212</v>
      </c>
      <c r="B76" s="114" t="s">
        <v>29</v>
      </c>
      <c r="C76" s="18" t="s">
        <v>30</v>
      </c>
      <c r="D76" s="115" t="s">
        <v>31</v>
      </c>
      <c r="E76" s="12"/>
    </row>
    <row r="77" spans="1:5" ht="67.5" x14ac:dyDescent="0.25">
      <c r="A77" s="116" t="s">
        <v>48</v>
      </c>
      <c r="B77" s="116" t="s">
        <v>213</v>
      </c>
      <c r="C77" s="23"/>
      <c r="D77" s="96"/>
      <c r="E77" s="8"/>
    </row>
    <row r="78" spans="1:5" ht="40.5" customHeight="1" x14ac:dyDescent="0.25">
      <c r="A78" s="117" t="s">
        <v>35</v>
      </c>
      <c r="B78" s="117" t="s">
        <v>214</v>
      </c>
      <c r="C78" s="23"/>
      <c r="D78" s="96"/>
      <c r="E78" s="8"/>
    </row>
    <row r="79" spans="1:5" ht="56.25" customHeight="1" x14ac:dyDescent="0.25">
      <c r="A79" s="117" t="s">
        <v>45</v>
      </c>
      <c r="B79" s="117" t="s">
        <v>215</v>
      </c>
      <c r="C79" s="23"/>
      <c r="D79" s="96"/>
      <c r="E79" s="8"/>
    </row>
    <row r="80" spans="1:5" ht="30" customHeight="1" thickBot="1" x14ac:dyDescent="0.3">
      <c r="A80" s="116" t="s">
        <v>38</v>
      </c>
      <c r="B80" s="190" t="s">
        <v>487</v>
      </c>
      <c r="C80" s="23"/>
      <c r="D80" s="96"/>
      <c r="E80" s="8"/>
    </row>
    <row r="81" spans="1:5" ht="14.25" thickTop="1" x14ac:dyDescent="0.25">
      <c r="A81" s="25" t="s">
        <v>41</v>
      </c>
      <c r="B81" s="26">
        <v>1</v>
      </c>
      <c r="C81" s="27" t="s">
        <v>42</v>
      </c>
      <c r="D81" s="28"/>
      <c r="E81" s="8"/>
    </row>
    <row r="82" spans="1:5" ht="15" x14ac:dyDescent="0.25">
      <c r="A82" s="2"/>
      <c r="B82" s="2"/>
      <c r="C82" s="118" t="s">
        <v>42</v>
      </c>
      <c r="D82" s="119">
        <f>(B81*D81)</f>
        <v>0</v>
      </c>
      <c r="E82" s="3"/>
    </row>
    <row r="83" spans="1:5" ht="15" x14ac:dyDescent="0.25">
      <c r="A83" s="2"/>
      <c r="B83" s="2"/>
      <c r="C83" s="2"/>
      <c r="D83" s="2"/>
      <c r="E83" s="3"/>
    </row>
    <row r="84" spans="1:5" ht="21" x14ac:dyDescent="0.35">
      <c r="A84" s="120" t="s">
        <v>5</v>
      </c>
      <c r="B84" s="16"/>
      <c r="C84" s="120"/>
      <c r="D84" s="121"/>
      <c r="E84" s="122"/>
    </row>
    <row r="85" spans="1:5" ht="13.5" x14ac:dyDescent="0.25">
      <c r="A85" s="31" t="s">
        <v>216</v>
      </c>
      <c r="B85" s="114" t="s">
        <v>29</v>
      </c>
      <c r="C85" s="18" t="s">
        <v>30</v>
      </c>
      <c r="D85" s="115" t="s">
        <v>31</v>
      </c>
      <c r="E85" s="12"/>
    </row>
    <row r="86" spans="1:5" ht="42.75" customHeight="1" x14ac:dyDescent="0.25">
      <c r="A86" s="116" t="s">
        <v>48</v>
      </c>
      <c r="B86" s="191" t="s">
        <v>488</v>
      </c>
      <c r="C86" s="21"/>
      <c r="D86" s="96"/>
      <c r="E86" s="8"/>
    </row>
    <row r="87" spans="1:5" ht="13.5" x14ac:dyDescent="0.25">
      <c r="A87" s="116" t="s">
        <v>35</v>
      </c>
      <c r="B87" s="117" t="s">
        <v>217</v>
      </c>
      <c r="C87" s="23"/>
      <c r="D87" s="96"/>
      <c r="E87" s="8"/>
    </row>
    <row r="88" spans="1:5" ht="13.5" x14ac:dyDescent="0.25">
      <c r="A88" s="116" t="s">
        <v>200</v>
      </c>
      <c r="B88" s="117" t="s">
        <v>218</v>
      </c>
      <c r="C88" s="23"/>
      <c r="D88" s="96"/>
      <c r="E88" s="8"/>
    </row>
    <row r="89" spans="1:5" ht="14.25" thickBot="1" x14ac:dyDescent="0.3">
      <c r="A89" s="116" t="s">
        <v>54</v>
      </c>
      <c r="B89" s="117" t="s">
        <v>219</v>
      </c>
      <c r="C89" s="23"/>
      <c r="D89" s="96"/>
      <c r="E89" s="8"/>
    </row>
    <row r="90" spans="1:5" ht="14.25" thickTop="1" x14ac:dyDescent="0.25">
      <c r="A90" s="25" t="s">
        <v>41</v>
      </c>
      <c r="B90" s="26">
        <v>5</v>
      </c>
      <c r="C90" s="27" t="s">
        <v>42</v>
      </c>
      <c r="D90" s="28"/>
      <c r="E90" s="8"/>
    </row>
    <row r="91" spans="1:5" ht="15" x14ac:dyDescent="0.25">
      <c r="A91" s="2"/>
      <c r="B91" s="2"/>
      <c r="C91" s="118" t="s">
        <v>89</v>
      </c>
      <c r="D91" s="119">
        <f>(B90*D90)</f>
        <v>0</v>
      </c>
      <c r="E91" s="3"/>
    </row>
    <row r="92" spans="1:5" ht="15" x14ac:dyDescent="0.25">
      <c r="A92" s="2"/>
      <c r="B92" s="2"/>
      <c r="C92" s="2"/>
      <c r="D92" s="2"/>
      <c r="E92" s="3"/>
    </row>
    <row r="93" spans="1:5" ht="15" x14ac:dyDescent="0.25">
      <c r="A93" s="57" t="s">
        <v>6</v>
      </c>
      <c r="B93" s="52"/>
      <c r="C93" s="57"/>
      <c r="D93" s="55"/>
      <c r="E93" s="53"/>
    </row>
    <row r="94" spans="1:5" ht="15" x14ac:dyDescent="0.25">
      <c r="A94" s="59" t="s">
        <v>220</v>
      </c>
      <c r="B94" s="113" t="s">
        <v>29</v>
      </c>
      <c r="C94" s="61" t="s">
        <v>30</v>
      </c>
      <c r="D94" s="107" t="s">
        <v>31</v>
      </c>
      <c r="E94" s="53"/>
    </row>
    <row r="95" spans="1:5" ht="40.5" x14ac:dyDescent="0.25">
      <c r="A95" s="108" t="s">
        <v>48</v>
      </c>
      <c r="B95" s="109" t="s">
        <v>221</v>
      </c>
      <c r="C95" s="72"/>
      <c r="D95" s="110"/>
      <c r="E95" s="53"/>
    </row>
    <row r="96" spans="1:5" ht="15" x14ac:dyDescent="0.25">
      <c r="A96" s="108" t="s">
        <v>222</v>
      </c>
      <c r="B96" s="109">
        <v>4</v>
      </c>
      <c r="C96" s="65"/>
      <c r="D96" s="110"/>
      <c r="E96" s="53"/>
    </row>
    <row r="97" spans="1:5" ht="15" x14ac:dyDescent="0.25">
      <c r="A97" s="108" t="s">
        <v>223</v>
      </c>
      <c r="B97" s="109" t="s">
        <v>224</v>
      </c>
      <c r="C97" s="65"/>
      <c r="D97" s="110"/>
      <c r="E97" s="53"/>
    </row>
    <row r="98" spans="1:5" ht="15" x14ac:dyDescent="0.25">
      <c r="A98" s="108" t="s">
        <v>225</v>
      </c>
      <c r="B98" s="109" t="s">
        <v>226</v>
      </c>
      <c r="C98" s="65"/>
      <c r="D98" s="110"/>
      <c r="E98" s="53"/>
    </row>
    <row r="99" spans="1:5" ht="15" x14ac:dyDescent="0.25">
      <c r="A99" s="108" t="s">
        <v>227</v>
      </c>
      <c r="B99" s="109" t="s">
        <v>228</v>
      </c>
      <c r="C99" s="65"/>
      <c r="D99" s="110"/>
      <c r="E99" s="53"/>
    </row>
    <row r="100" spans="1:5" ht="15" x14ac:dyDescent="0.25">
      <c r="A100" s="108" t="s">
        <v>229</v>
      </c>
      <c r="B100" s="109" t="s">
        <v>230</v>
      </c>
      <c r="C100" s="65"/>
      <c r="D100" s="110"/>
      <c r="E100" s="53"/>
    </row>
    <row r="101" spans="1:5" ht="15" x14ac:dyDescent="0.25">
      <c r="A101" s="108" t="s">
        <v>231</v>
      </c>
      <c r="B101" s="109">
        <v>12</v>
      </c>
      <c r="C101" s="65"/>
      <c r="D101" s="110"/>
      <c r="E101" s="53"/>
    </row>
    <row r="102" spans="1:5" ht="15" x14ac:dyDescent="0.25">
      <c r="A102" s="108" t="s">
        <v>232</v>
      </c>
      <c r="B102" s="109">
        <v>8</v>
      </c>
      <c r="C102" s="65"/>
      <c r="D102" s="110"/>
      <c r="E102" s="53"/>
    </row>
    <row r="103" spans="1:5" ht="15" x14ac:dyDescent="0.25">
      <c r="A103" s="108" t="s">
        <v>233</v>
      </c>
      <c r="B103" s="109">
        <v>1</v>
      </c>
      <c r="C103" s="65"/>
      <c r="D103" s="110"/>
      <c r="E103" s="53"/>
    </row>
    <row r="104" spans="1:5" ht="15" x14ac:dyDescent="0.25">
      <c r="A104" s="108" t="s">
        <v>234</v>
      </c>
      <c r="B104" s="109">
        <v>0</v>
      </c>
      <c r="C104" s="65"/>
      <c r="D104" s="110"/>
      <c r="E104" s="53"/>
    </row>
    <row r="105" spans="1:5" ht="15" x14ac:dyDescent="0.25">
      <c r="A105" s="108" t="s">
        <v>235</v>
      </c>
      <c r="B105" s="109" t="s">
        <v>236</v>
      </c>
      <c r="C105" s="65"/>
      <c r="D105" s="110"/>
      <c r="E105" s="53"/>
    </row>
    <row r="106" spans="1:5" ht="15" x14ac:dyDescent="0.25">
      <c r="A106" s="108" t="s">
        <v>237</v>
      </c>
      <c r="B106" s="109" t="s">
        <v>238</v>
      </c>
      <c r="C106" s="65"/>
      <c r="D106" s="110"/>
      <c r="E106" s="53"/>
    </row>
    <row r="107" spans="1:5" ht="15" x14ac:dyDescent="0.25">
      <c r="A107" s="108" t="s">
        <v>239</v>
      </c>
      <c r="B107" s="109" t="s">
        <v>240</v>
      </c>
      <c r="C107" s="65"/>
      <c r="D107" s="110"/>
      <c r="E107" s="53"/>
    </row>
    <row r="108" spans="1:5" ht="15" x14ac:dyDescent="0.25">
      <c r="A108" s="108" t="s">
        <v>241</v>
      </c>
      <c r="B108" s="109" t="s">
        <v>242</v>
      </c>
      <c r="C108" s="65"/>
      <c r="D108" s="110"/>
      <c r="E108" s="53"/>
    </row>
    <row r="109" spans="1:5" ht="15" x14ac:dyDescent="0.25">
      <c r="A109" s="108" t="s">
        <v>243</v>
      </c>
      <c r="B109" s="109" t="s">
        <v>244</v>
      </c>
      <c r="C109" s="65"/>
      <c r="D109" s="110"/>
      <c r="E109" s="53"/>
    </row>
    <row r="110" spans="1:5" ht="15" x14ac:dyDescent="0.25">
      <c r="A110" s="108" t="s">
        <v>245</v>
      </c>
      <c r="B110" s="109" t="s">
        <v>246</v>
      </c>
      <c r="C110" s="65"/>
      <c r="D110" s="110"/>
      <c r="E110" s="53"/>
    </row>
    <row r="111" spans="1:5" ht="15" x14ac:dyDescent="0.25">
      <c r="A111" s="108" t="s">
        <v>247</v>
      </c>
      <c r="B111" s="109" t="s">
        <v>246</v>
      </c>
      <c r="C111" s="65"/>
      <c r="D111" s="110"/>
      <c r="E111" s="53"/>
    </row>
    <row r="112" spans="1:5" ht="15" x14ac:dyDescent="0.25">
      <c r="A112" s="108" t="s">
        <v>248</v>
      </c>
      <c r="B112" s="109" t="s">
        <v>246</v>
      </c>
      <c r="C112" s="65"/>
      <c r="D112" s="110"/>
      <c r="E112" s="53"/>
    </row>
    <row r="113" spans="1:5" ht="15" x14ac:dyDescent="0.25">
      <c r="A113" s="108" t="s">
        <v>249</v>
      </c>
      <c r="B113" s="109" t="s">
        <v>246</v>
      </c>
      <c r="C113" s="65"/>
      <c r="D113" s="110"/>
      <c r="E113" s="53"/>
    </row>
    <row r="114" spans="1:5" ht="15" x14ac:dyDescent="0.25">
      <c r="A114" s="108" t="s">
        <v>250</v>
      </c>
      <c r="B114" s="109" t="s">
        <v>251</v>
      </c>
      <c r="C114" s="65"/>
      <c r="D114" s="110"/>
      <c r="E114" s="53"/>
    </row>
    <row r="115" spans="1:5" ht="15" x14ac:dyDescent="0.25">
      <c r="A115" s="108" t="s">
        <v>252</v>
      </c>
      <c r="B115" s="123" t="s">
        <v>253</v>
      </c>
      <c r="C115" s="65"/>
      <c r="D115" s="110"/>
      <c r="E115" s="53"/>
    </row>
    <row r="116" spans="1:5" ht="15.75" thickBot="1" x14ac:dyDescent="0.3">
      <c r="A116" s="108" t="s">
        <v>254</v>
      </c>
      <c r="B116" s="123" t="s">
        <v>255</v>
      </c>
      <c r="C116" s="65"/>
      <c r="D116" s="110"/>
      <c r="E116" s="53"/>
    </row>
    <row r="117" spans="1:5" ht="15.75" thickTop="1" x14ac:dyDescent="0.25">
      <c r="A117" s="67" t="s">
        <v>41</v>
      </c>
      <c r="B117" s="68">
        <v>1</v>
      </c>
      <c r="C117" s="69" t="s">
        <v>42</v>
      </c>
      <c r="D117" s="70"/>
      <c r="E117" s="53"/>
    </row>
    <row r="118" spans="1:5" ht="15" x14ac:dyDescent="0.25">
      <c r="A118" s="124"/>
      <c r="B118" s="124"/>
      <c r="C118" s="111" t="s">
        <v>42</v>
      </c>
      <c r="D118" s="125">
        <f>(B117*D117)</f>
        <v>0</v>
      </c>
      <c r="E118" s="53"/>
    </row>
    <row r="119" spans="1:5" ht="15" x14ac:dyDescent="0.25">
      <c r="A119" s="124"/>
      <c r="B119" s="124"/>
      <c r="C119" s="124"/>
      <c r="D119" s="124"/>
      <c r="E119" s="53"/>
    </row>
    <row r="120" spans="1:5" ht="15" x14ac:dyDescent="0.25">
      <c r="A120" s="57" t="s">
        <v>7</v>
      </c>
      <c r="B120" s="52"/>
      <c r="C120" s="57"/>
      <c r="D120" s="55"/>
      <c r="E120" s="53"/>
    </row>
    <row r="121" spans="1:5" ht="15" x14ac:dyDescent="0.25">
      <c r="A121" s="59" t="s">
        <v>256</v>
      </c>
      <c r="B121" s="113" t="s">
        <v>29</v>
      </c>
      <c r="C121" s="61" t="s">
        <v>30</v>
      </c>
      <c r="D121" s="107" t="s">
        <v>31</v>
      </c>
      <c r="E121" s="53"/>
    </row>
    <row r="122" spans="1:5" ht="40.5" x14ac:dyDescent="0.25">
      <c r="A122" s="108" t="s">
        <v>48</v>
      </c>
      <c r="B122" s="109" t="s">
        <v>257</v>
      </c>
      <c r="C122" s="72"/>
      <c r="D122" s="110"/>
      <c r="E122" s="53"/>
    </row>
    <row r="123" spans="1:5" ht="15" x14ac:dyDescent="0.25">
      <c r="A123" s="108" t="s">
        <v>258</v>
      </c>
      <c r="B123" s="109" t="s">
        <v>259</v>
      </c>
      <c r="C123" s="65"/>
      <c r="D123" s="110"/>
      <c r="E123" s="53"/>
    </row>
    <row r="124" spans="1:5" ht="15" x14ac:dyDescent="0.25">
      <c r="A124" s="108" t="s">
        <v>260</v>
      </c>
      <c r="B124" s="109" t="s">
        <v>261</v>
      </c>
      <c r="C124" s="65"/>
      <c r="D124" s="110"/>
      <c r="E124" s="53"/>
    </row>
    <row r="125" spans="1:5" ht="15" x14ac:dyDescent="0.25">
      <c r="A125" s="108" t="s">
        <v>262</v>
      </c>
      <c r="B125" s="109" t="s">
        <v>263</v>
      </c>
      <c r="C125" s="65"/>
      <c r="D125" s="110"/>
      <c r="E125" s="53"/>
    </row>
    <row r="126" spans="1:5" ht="15" x14ac:dyDescent="0.25">
      <c r="A126" s="108" t="s">
        <v>264</v>
      </c>
      <c r="B126" s="109" t="s">
        <v>265</v>
      </c>
      <c r="C126" s="65"/>
      <c r="D126" s="110"/>
      <c r="E126" s="53"/>
    </row>
    <row r="127" spans="1:5" ht="15" x14ac:dyDescent="0.25">
      <c r="A127" s="108" t="s">
        <v>266</v>
      </c>
      <c r="B127" s="109" t="s">
        <v>267</v>
      </c>
      <c r="C127" s="65"/>
      <c r="D127" s="110"/>
      <c r="E127" s="53"/>
    </row>
    <row r="128" spans="1:5" ht="15" x14ac:dyDescent="0.25">
      <c r="A128" s="108" t="s">
        <v>268</v>
      </c>
      <c r="B128" s="109" t="s">
        <v>269</v>
      </c>
      <c r="C128" s="65"/>
      <c r="D128" s="110"/>
      <c r="E128" s="53"/>
    </row>
    <row r="129" spans="1:5" ht="15" x14ac:dyDescent="0.25">
      <c r="A129" s="108" t="s">
        <v>270</v>
      </c>
      <c r="B129" s="109" t="s">
        <v>271</v>
      </c>
      <c r="C129" s="65"/>
      <c r="D129" s="110"/>
      <c r="E129" s="53"/>
    </row>
    <row r="130" spans="1:5" ht="15" x14ac:dyDescent="0.25">
      <c r="A130" s="108" t="s">
        <v>272</v>
      </c>
      <c r="B130" s="109" t="s">
        <v>273</v>
      </c>
      <c r="C130" s="65"/>
      <c r="D130" s="110"/>
      <c r="E130" s="53"/>
    </row>
    <row r="131" spans="1:5" ht="15" x14ac:dyDescent="0.25">
      <c r="A131" s="108" t="s">
        <v>274</v>
      </c>
      <c r="B131" s="109" t="s">
        <v>275</v>
      </c>
      <c r="C131" s="65"/>
      <c r="D131" s="110"/>
      <c r="E131" s="53"/>
    </row>
    <row r="132" spans="1:5" ht="15" x14ac:dyDescent="0.25">
      <c r="A132" s="108" t="s">
        <v>276</v>
      </c>
      <c r="B132" s="109" t="s">
        <v>277</v>
      </c>
      <c r="C132" s="65"/>
      <c r="D132" s="110"/>
      <c r="E132" s="53"/>
    </row>
    <row r="133" spans="1:5" ht="15" x14ac:dyDescent="0.25">
      <c r="A133" s="108" t="s">
        <v>278</v>
      </c>
      <c r="B133" s="109" t="s">
        <v>279</v>
      </c>
      <c r="C133" s="65"/>
      <c r="D133" s="110"/>
      <c r="E133" s="53"/>
    </row>
    <row r="134" spans="1:5" ht="15" x14ac:dyDescent="0.25">
      <c r="A134" s="108" t="s">
        <v>280</v>
      </c>
      <c r="B134" s="109" t="s">
        <v>281</v>
      </c>
      <c r="C134" s="65"/>
      <c r="D134" s="110"/>
      <c r="E134" s="53"/>
    </row>
    <row r="135" spans="1:5" ht="27.75" thickBot="1" x14ac:dyDescent="0.3">
      <c r="A135" s="108" t="s">
        <v>282</v>
      </c>
      <c r="B135" s="123" t="s">
        <v>283</v>
      </c>
      <c r="C135" s="65"/>
      <c r="D135" s="110"/>
      <c r="E135" s="53"/>
    </row>
    <row r="136" spans="1:5" ht="15.75" thickTop="1" x14ac:dyDescent="0.25">
      <c r="A136" s="67" t="s">
        <v>41</v>
      </c>
      <c r="B136" s="68">
        <v>1</v>
      </c>
      <c r="C136" s="69" t="s">
        <v>42</v>
      </c>
      <c r="D136" s="70"/>
      <c r="E136" s="53"/>
    </row>
    <row r="137" spans="1:5" ht="15" x14ac:dyDescent="0.25">
      <c r="A137" s="124"/>
      <c r="B137" s="124"/>
      <c r="C137" s="111" t="s">
        <v>42</v>
      </c>
      <c r="D137" s="125">
        <f>(B136*D136)</f>
        <v>0</v>
      </c>
      <c r="E137" s="53"/>
    </row>
    <row r="138" spans="1:5" ht="15" x14ac:dyDescent="0.25">
      <c r="A138" s="124"/>
      <c r="B138" s="124"/>
      <c r="C138" s="124"/>
      <c r="D138" s="124"/>
      <c r="E138" s="53"/>
    </row>
    <row r="139" spans="1:5" ht="15" x14ac:dyDescent="0.25">
      <c r="A139" s="57" t="s">
        <v>8</v>
      </c>
      <c r="B139" s="52"/>
      <c r="C139" s="57"/>
      <c r="D139" s="55"/>
      <c r="E139" s="53"/>
    </row>
    <row r="140" spans="1:5" ht="15" x14ac:dyDescent="0.25">
      <c r="A140" s="126" t="s">
        <v>284</v>
      </c>
      <c r="B140" s="113" t="s">
        <v>29</v>
      </c>
      <c r="C140" s="61" t="s">
        <v>30</v>
      </c>
      <c r="D140" s="107" t="s">
        <v>31</v>
      </c>
      <c r="E140" s="53"/>
    </row>
    <row r="141" spans="1:5" ht="27" x14ac:dyDescent="0.25">
      <c r="A141" s="108" t="s">
        <v>48</v>
      </c>
      <c r="B141" s="109" t="s">
        <v>285</v>
      </c>
      <c r="C141" s="72"/>
      <c r="D141" s="110"/>
      <c r="E141" s="53"/>
    </row>
    <row r="142" spans="1:5" ht="15" x14ac:dyDescent="0.25">
      <c r="A142" s="108" t="s">
        <v>286</v>
      </c>
      <c r="B142" s="109">
        <v>12</v>
      </c>
      <c r="C142" s="65"/>
      <c r="D142" s="110"/>
      <c r="E142" s="53"/>
    </row>
    <row r="143" spans="1:5" ht="15" x14ac:dyDescent="0.25">
      <c r="A143" s="108" t="s">
        <v>287</v>
      </c>
      <c r="B143" s="109">
        <v>4</v>
      </c>
      <c r="C143" s="65"/>
      <c r="D143" s="110"/>
      <c r="E143" s="53"/>
    </row>
    <row r="144" spans="1:5" ht="15" x14ac:dyDescent="0.25">
      <c r="A144" s="108" t="s">
        <v>288</v>
      </c>
      <c r="B144" s="109" t="s">
        <v>289</v>
      </c>
      <c r="C144" s="65"/>
      <c r="D144" s="110"/>
      <c r="E144" s="53"/>
    </row>
    <row r="145" spans="1:5" ht="15" x14ac:dyDescent="0.25">
      <c r="A145" s="108" t="s">
        <v>290</v>
      </c>
      <c r="B145" s="109" t="s">
        <v>291</v>
      </c>
      <c r="C145" s="65"/>
      <c r="D145" s="110"/>
      <c r="E145" s="53"/>
    </row>
    <row r="146" spans="1:5" ht="15" x14ac:dyDescent="0.25">
      <c r="A146" s="108" t="s">
        <v>292</v>
      </c>
      <c r="B146" s="109" t="s">
        <v>293</v>
      </c>
      <c r="C146" s="65"/>
      <c r="D146" s="110"/>
      <c r="E146" s="53"/>
    </row>
    <row r="147" spans="1:5" ht="15" x14ac:dyDescent="0.25">
      <c r="A147" s="108" t="s">
        <v>294</v>
      </c>
      <c r="B147" s="109" t="s">
        <v>295</v>
      </c>
      <c r="C147" s="65"/>
      <c r="D147" s="110"/>
      <c r="E147" s="53"/>
    </row>
    <row r="148" spans="1:5" ht="15" x14ac:dyDescent="0.25">
      <c r="A148" s="108" t="s">
        <v>296</v>
      </c>
      <c r="B148" s="109" t="s">
        <v>297</v>
      </c>
      <c r="C148" s="65"/>
      <c r="D148" s="110"/>
      <c r="E148" s="53"/>
    </row>
    <row r="149" spans="1:5" ht="15.75" customHeight="1" x14ac:dyDescent="0.25">
      <c r="A149" s="108" t="s">
        <v>298</v>
      </c>
      <c r="B149" s="109">
        <v>3</v>
      </c>
      <c r="C149" s="65"/>
      <c r="D149" s="110"/>
      <c r="E149" s="53"/>
    </row>
    <row r="150" spans="1:5" ht="15" x14ac:dyDescent="0.25">
      <c r="A150" s="108" t="s">
        <v>299</v>
      </c>
      <c r="B150" s="109" t="s">
        <v>300</v>
      </c>
      <c r="C150" s="65"/>
      <c r="D150" s="110"/>
      <c r="E150" s="53"/>
    </row>
    <row r="151" spans="1:5" ht="15" x14ac:dyDescent="0.25">
      <c r="A151" s="108" t="s">
        <v>301</v>
      </c>
      <c r="B151" s="109" t="s">
        <v>302</v>
      </c>
      <c r="C151" s="65"/>
      <c r="D151" s="110"/>
      <c r="E151" s="53"/>
    </row>
    <row r="152" spans="1:5" ht="15" x14ac:dyDescent="0.25">
      <c r="A152" s="108" t="s">
        <v>303</v>
      </c>
      <c r="B152" s="109" t="s">
        <v>304</v>
      </c>
      <c r="C152" s="65"/>
      <c r="D152" s="110"/>
      <c r="E152" s="53"/>
    </row>
    <row r="153" spans="1:5" ht="15" x14ac:dyDescent="0.25">
      <c r="A153" s="108" t="s">
        <v>305</v>
      </c>
      <c r="B153" s="109" t="s">
        <v>306</v>
      </c>
      <c r="C153" s="65"/>
      <c r="D153" s="110"/>
      <c r="E153" s="53"/>
    </row>
    <row r="154" spans="1:5" ht="15" x14ac:dyDescent="0.25">
      <c r="A154" s="108" t="s">
        <v>307</v>
      </c>
      <c r="B154" s="109" t="s">
        <v>308</v>
      </c>
      <c r="C154" s="65"/>
      <c r="D154" s="110"/>
      <c r="E154" s="53"/>
    </row>
    <row r="155" spans="1:5" ht="15" x14ac:dyDescent="0.25">
      <c r="A155" s="108" t="s">
        <v>309</v>
      </c>
      <c r="B155" s="109" t="s">
        <v>300</v>
      </c>
      <c r="C155" s="65"/>
      <c r="D155" s="110"/>
      <c r="E155" s="53"/>
    </row>
    <row r="156" spans="1:5" ht="15" x14ac:dyDescent="0.25">
      <c r="A156" s="108" t="s">
        <v>310</v>
      </c>
      <c r="B156" s="109" t="s">
        <v>311</v>
      </c>
      <c r="C156" s="65"/>
      <c r="D156" s="110"/>
      <c r="E156" s="53"/>
    </row>
    <row r="157" spans="1:5" ht="15" x14ac:dyDescent="0.25">
      <c r="A157" s="108" t="s">
        <v>312</v>
      </c>
      <c r="B157" s="109" t="s">
        <v>313</v>
      </c>
      <c r="C157" s="65"/>
      <c r="D157" s="110"/>
      <c r="E157" s="53"/>
    </row>
    <row r="158" spans="1:5" ht="15" x14ac:dyDescent="0.25">
      <c r="A158" s="108" t="s">
        <v>314</v>
      </c>
      <c r="B158" s="109" t="s">
        <v>315</v>
      </c>
      <c r="C158" s="65"/>
      <c r="D158" s="110"/>
      <c r="E158" s="53"/>
    </row>
    <row r="159" spans="1:5" ht="15" x14ac:dyDescent="0.25">
      <c r="A159" s="108" t="s">
        <v>316</v>
      </c>
      <c r="B159" s="109" t="s">
        <v>317</v>
      </c>
      <c r="C159" s="65"/>
      <c r="D159" s="110"/>
      <c r="E159" s="53"/>
    </row>
    <row r="160" spans="1:5" ht="15" x14ac:dyDescent="0.25">
      <c r="A160" s="108" t="s">
        <v>54</v>
      </c>
      <c r="B160" s="109" t="s">
        <v>318</v>
      </c>
      <c r="C160" s="65"/>
      <c r="D160" s="110"/>
      <c r="E160" s="53"/>
    </row>
    <row r="161" spans="1:5" ht="15" x14ac:dyDescent="0.25">
      <c r="A161" s="109" t="s">
        <v>319</v>
      </c>
      <c r="B161" s="109" t="s">
        <v>320</v>
      </c>
      <c r="C161" s="65"/>
      <c r="D161" s="110"/>
      <c r="E161" s="53"/>
    </row>
    <row r="162" spans="1:5" ht="15.75" thickBot="1" x14ac:dyDescent="0.3">
      <c r="A162" s="109" t="s">
        <v>38</v>
      </c>
      <c r="B162" s="109" t="s">
        <v>321</v>
      </c>
      <c r="C162" s="65"/>
      <c r="D162" s="110"/>
      <c r="E162" s="53"/>
    </row>
    <row r="163" spans="1:5" ht="15.75" thickTop="1" x14ac:dyDescent="0.25">
      <c r="A163" s="67" t="s">
        <v>41</v>
      </c>
      <c r="B163" s="68">
        <v>1</v>
      </c>
      <c r="C163" s="69" t="s">
        <v>42</v>
      </c>
      <c r="D163" s="70"/>
      <c r="E163" s="53"/>
    </row>
    <row r="164" spans="1:5" ht="15" x14ac:dyDescent="0.25">
      <c r="A164" s="52"/>
      <c r="B164" s="52"/>
      <c r="C164" s="111" t="s">
        <v>42</v>
      </c>
      <c r="D164" s="112">
        <f>(B163*D163)</f>
        <v>0</v>
      </c>
      <c r="E164" s="53"/>
    </row>
    <row r="165" spans="1:5" ht="15" x14ac:dyDescent="0.25">
      <c r="A165" s="52"/>
      <c r="B165" s="52"/>
      <c r="C165" s="52"/>
      <c r="D165" s="52"/>
      <c r="E165" s="53"/>
    </row>
    <row r="166" spans="1:5" ht="15" x14ac:dyDescent="0.25">
      <c r="A166" s="57" t="s">
        <v>9</v>
      </c>
      <c r="B166" s="52"/>
      <c r="C166" s="57"/>
      <c r="D166" s="55"/>
      <c r="E166" s="53"/>
    </row>
    <row r="167" spans="1:5" ht="15" x14ac:dyDescent="0.25">
      <c r="A167" s="126" t="s">
        <v>284</v>
      </c>
      <c r="B167" s="113" t="s">
        <v>29</v>
      </c>
      <c r="C167" s="61" t="s">
        <v>30</v>
      </c>
      <c r="D167" s="107" t="s">
        <v>31</v>
      </c>
      <c r="E167" s="53"/>
    </row>
    <row r="168" spans="1:5" ht="27" x14ac:dyDescent="0.25">
      <c r="A168" s="108" t="s">
        <v>48</v>
      </c>
      <c r="B168" s="109" t="s">
        <v>322</v>
      </c>
      <c r="C168" s="72"/>
      <c r="D168" s="110"/>
      <c r="E168" s="53"/>
    </row>
    <row r="169" spans="1:5" ht="15" x14ac:dyDescent="0.25">
      <c r="A169" s="108" t="s">
        <v>286</v>
      </c>
      <c r="B169" s="109">
        <v>8</v>
      </c>
      <c r="C169" s="65"/>
      <c r="D169" s="110"/>
      <c r="E169" s="53"/>
    </row>
    <row r="170" spans="1:5" ht="15" x14ac:dyDescent="0.25">
      <c r="A170" s="108" t="s">
        <v>287</v>
      </c>
      <c r="B170" s="109">
        <v>2</v>
      </c>
      <c r="C170" s="65"/>
      <c r="D170" s="110"/>
      <c r="E170" s="53"/>
    </row>
    <row r="171" spans="1:5" ht="15" x14ac:dyDescent="0.25">
      <c r="A171" s="108" t="s">
        <v>288</v>
      </c>
      <c r="B171" s="109" t="s">
        <v>289</v>
      </c>
      <c r="C171" s="65"/>
      <c r="D171" s="110"/>
      <c r="E171" s="53"/>
    </row>
    <row r="172" spans="1:5" ht="15" x14ac:dyDescent="0.25">
      <c r="A172" s="108" t="s">
        <v>290</v>
      </c>
      <c r="B172" s="109">
        <v>3</v>
      </c>
      <c r="C172" s="65"/>
      <c r="D172" s="110"/>
      <c r="E172" s="53"/>
    </row>
    <row r="173" spans="1:5" ht="15" x14ac:dyDescent="0.25">
      <c r="A173" s="108" t="s">
        <v>292</v>
      </c>
      <c r="B173" s="109" t="s">
        <v>323</v>
      </c>
      <c r="C173" s="65"/>
      <c r="D173" s="110"/>
      <c r="E173" s="53"/>
    </row>
    <row r="174" spans="1:5" ht="15" x14ac:dyDescent="0.25">
      <c r="A174" s="108" t="s">
        <v>294</v>
      </c>
      <c r="B174" s="109" t="s">
        <v>324</v>
      </c>
      <c r="C174" s="65"/>
      <c r="D174" s="110"/>
      <c r="E174" s="53"/>
    </row>
    <row r="175" spans="1:5" ht="15" x14ac:dyDescent="0.25">
      <c r="A175" s="108" t="s">
        <v>296</v>
      </c>
      <c r="B175" s="109" t="s">
        <v>325</v>
      </c>
      <c r="C175" s="65"/>
      <c r="D175" s="110"/>
      <c r="E175" s="53"/>
    </row>
    <row r="176" spans="1:5" ht="13.5" customHeight="1" x14ac:dyDescent="0.25">
      <c r="A176" s="108" t="s">
        <v>298</v>
      </c>
      <c r="B176" s="109">
        <v>3</v>
      </c>
      <c r="C176" s="65"/>
      <c r="D176" s="110"/>
      <c r="E176" s="53"/>
    </row>
    <row r="177" spans="1:5" ht="15" x14ac:dyDescent="0.25">
      <c r="A177" s="108" t="s">
        <v>299</v>
      </c>
      <c r="B177" s="109" t="s">
        <v>300</v>
      </c>
      <c r="C177" s="65"/>
      <c r="D177" s="110"/>
      <c r="E177" s="53"/>
    </row>
    <row r="178" spans="1:5" ht="15" x14ac:dyDescent="0.25">
      <c r="A178" s="108" t="s">
        <v>301</v>
      </c>
      <c r="B178" s="109" t="s">
        <v>300</v>
      </c>
      <c r="C178" s="65"/>
      <c r="D178" s="110"/>
      <c r="E178" s="53"/>
    </row>
    <row r="179" spans="1:5" ht="15" x14ac:dyDescent="0.25">
      <c r="A179" s="108" t="s">
        <v>303</v>
      </c>
      <c r="B179" s="109" t="s">
        <v>326</v>
      </c>
      <c r="C179" s="65"/>
      <c r="D179" s="110"/>
      <c r="E179" s="53"/>
    </row>
    <row r="180" spans="1:5" ht="15" x14ac:dyDescent="0.25">
      <c r="A180" s="108" t="s">
        <v>305</v>
      </c>
      <c r="B180" s="109" t="s">
        <v>306</v>
      </c>
      <c r="C180" s="65"/>
      <c r="D180" s="110"/>
      <c r="E180" s="53"/>
    </row>
    <row r="181" spans="1:5" ht="15" x14ac:dyDescent="0.25">
      <c r="A181" s="108" t="s">
        <v>307</v>
      </c>
      <c r="B181" s="109" t="s">
        <v>306</v>
      </c>
      <c r="C181" s="65"/>
      <c r="D181" s="110"/>
      <c r="E181" s="53"/>
    </row>
    <row r="182" spans="1:5" ht="15" x14ac:dyDescent="0.25">
      <c r="A182" s="108" t="s">
        <v>309</v>
      </c>
      <c r="B182" s="109" t="s">
        <v>300</v>
      </c>
      <c r="C182" s="65"/>
      <c r="D182" s="110"/>
      <c r="E182" s="53"/>
    </row>
    <row r="183" spans="1:5" ht="15" x14ac:dyDescent="0.25">
      <c r="A183" s="108" t="s">
        <v>310</v>
      </c>
      <c r="B183" s="109" t="s">
        <v>306</v>
      </c>
      <c r="C183" s="65"/>
      <c r="D183" s="110"/>
      <c r="E183" s="53"/>
    </row>
    <row r="184" spans="1:5" ht="15" x14ac:dyDescent="0.25">
      <c r="A184" s="108" t="s">
        <v>314</v>
      </c>
      <c r="B184" s="109" t="s">
        <v>300</v>
      </c>
      <c r="C184" s="65"/>
      <c r="D184" s="110"/>
      <c r="E184" s="53"/>
    </row>
    <row r="185" spans="1:5" ht="15" x14ac:dyDescent="0.25">
      <c r="A185" s="108" t="s">
        <v>327</v>
      </c>
      <c r="B185" s="109" t="s">
        <v>328</v>
      </c>
      <c r="C185" s="65"/>
      <c r="D185" s="110"/>
      <c r="E185" s="53"/>
    </row>
    <row r="186" spans="1:5" ht="15" x14ac:dyDescent="0.25">
      <c r="A186" s="108" t="s">
        <v>54</v>
      </c>
      <c r="B186" s="109" t="s">
        <v>329</v>
      </c>
      <c r="C186" s="65"/>
      <c r="D186" s="110"/>
      <c r="E186" s="53"/>
    </row>
    <row r="187" spans="1:5" ht="15.75" thickBot="1" x14ac:dyDescent="0.3">
      <c r="A187" s="109" t="s">
        <v>319</v>
      </c>
      <c r="B187" s="109" t="s">
        <v>320</v>
      </c>
      <c r="C187" s="65"/>
      <c r="D187" s="110"/>
      <c r="E187" s="53"/>
    </row>
    <row r="188" spans="1:5" ht="15.75" thickTop="1" x14ac:dyDescent="0.25">
      <c r="A188" s="67" t="s">
        <v>41</v>
      </c>
      <c r="B188" s="68">
        <v>1</v>
      </c>
      <c r="C188" s="69" t="s">
        <v>42</v>
      </c>
      <c r="D188" s="70"/>
      <c r="E188" s="53"/>
    </row>
    <row r="189" spans="1:5" ht="15" x14ac:dyDescent="0.25">
      <c r="A189" s="52"/>
      <c r="B189" s="52"/>
      <c r="C189" s="111" t="s">
        <v>42</v>
      </c>
      <c r="D189" s="112">
        <f>(B188*D188)</f>
        <v>0</v>
      </c>
      <c r="E189" s="53"/>
    </row>
    <row r="190" spans="1:5" ht="15" x14ac:dyDescent="0.25">
      <c r="A190" s="52"/>
      <c r="B190" s="52"/>
      <c r="C190" s="52"/>
      <c r="D190" s="52"/>
      <c r="E190" s="53"/>
    </row>
    <row r="191" spans="1:5" ht="15" x14ac:dyDescent="0.25">
      <c r="A191" s="57" t="s">
        <v>10</v>
      </c>
      <c r="B191" s="52"/>
      <c r="C191" s="57"/>
      <c r="D191" s="55"/>
      <c r="E191" s="53"/>
    </row>
    <row r="192" spans="1:5" ht="15" x14ac:dyDescent="0.25">
      <c r="A192" s="126" t="s">
        <v>330</v>
      </c>
      <c r="B192" s="113" t="s">
        <v>29</v>
      </c>
      <c r="C192" s="61" t="s">
        <v>30</v>
      </c>
      <c r="D192" s="107" t="s">
        <v>31</v>
      </c>
      <c r="E192" s="53"/>
    </row>
    <row r="193" spans="1:5" ht="27" x14ac:dyDescent="0.25">
      <c r="A193" s="108" t="s">
        <v>48</v>
      </c>
      <c r="B193" s="109" t="s">
        <v>331</v>
      </c>
      <c r="C193" s="72"/>
      <c r="D193" s="110"/>
      <c r="E193" s="53"/>
    </row>
    <row r="194" spans="1:5" ht="15" x14ac:dyDescent="0.25">
      <c r="A194" s="108" t="s">
        <v>286</v>
      </c>
      <c r="B194" s="109">
        <v>10</v>
      </c>
      <c r="C194" s="65"/>
      <c r="D194" s="110"/>
      <c r="E194" s="53"/>
    </row>
    <row r="195" spans="1:5" ht="15" x14ac:dyDescent="0.25">
      <c r="A195" s="108" t="s">
        <v>287</v>
      </c>
      <c r="B195" s="109">
        <v>5</v>
      </c>
      <c r="C195" s="65"/>
      <c r="D195" s="110"/>
      <c r="E195" s="53"/>
    </row>
    <row r="196" spans="1:5" ht="15" x14ac:dyDescent="0.25">
      <c r="A196" s="108" t="s">
        <v>288</v>
      </c>
      <c r="B196" s="109" t="s">
        <v>289</v>
      </c>
      <c r="C196" s="65"/>
      <c r="D196" s="110"/>
      <c r="E196" s="53"/>
    </row>
    <row r="197" spans="1:5" ht="15" x14ac:dyDescent="0.25">
      <c r="A197" s="108" t="s">
        <v>290</v>
      </c>
      <c r="B197" s="109">
        <v>4</v>
      </c>
      <c r="C197" s="65"/>
      <c r="D197" s="110"/>
      <c r="E197" s="53"/>
    </row>
    <row r="198" spans="1:5" ht="15" x14ac:dyDescent="0.25">
      <c r="A198" s="108" t="s">
        <v>292</v>
      </c>
      <c r="B198" s="109" t="s">
        <v>332</v>
      </c>
      <c r="C198" s="65"/>
      <c r="D198" s="110"/>
      <c r="E198" s="53"/>
    </row>
    <row r="199" spans="1:5" ht="15" x14ac:dyDescent="0.25">
      <c r="A199" s="108" t="s">
        <v>294</v>
      </c>
      <c r="B199" s="109" t="s">
        <v>333</v>
      </c>
      <c r="C199" s="65"/>
      <c r="D199" s="110"/>
      <c r="E199" s="53"/>
    </row>
    <row r="200" spans="1:5" ht="15" x14ac:dyDescent="0.25">
      <c r="A200" s="108" t="s">
        <v>296</v>
      </c>
      <c r="B200" s="109" t="s">
        <v>334</v>
      </c>
      <c r="C200" s="65"/>
      <c r="D200" s="110"/>
      <c r="E200" s="53"/>
    </row>
    <row r="201" spans="1:5" ht="15" customHeight="1" x14ac:dyDescent="0.25">
      <c r="A201" s="108" t="s">
        <v>298</v>
      </c>
      <c r="B201" s="109">
        <v>3</v>
      </c>
      <c r="C201" s="65"/>
      <c r="D201" s="110"/>
      <c r="E201" s="53"/>
    </row>
    <row r="202" spans="1:5" ht="15" x14ac:dyDescent="0.25">
      <c r="A202" s="108" t="s">
        <v>299</v>
      </c>
      <c r="B202" s="109" t="s">
        <v>300</v>
      </c>
      <c r="C202" s="65"/>
      <c r="D202" s="110"/>
      <c r="E202" s="53"/>
    </row>
    <row r="203" spans="1:5" ht="15" x14ac:dyDescent="0.25">
      <c r="A203" s="108" t="s">
        <v>301</v>
      </c>
      <c r="B203" s="109" t="s">
        <v>300</v>
      </c>
      <c r="C203" s="65"/>
      <c r="D203" s="110"/>
      <c r="E203" s="53"/>
    </row>
    <row r="204" spans="1:5" ht="15" x14ac:dyDescent="0.25">
      <c r="A204" s="108" t="s">
        <v>303</v>
      </c>
      <c r="B204" s="109" t="s">
        <v>335</v>
      </c>
      <c r="C204" s="65"/>
      <c r="D204" s="110"/>
      <c r="E204" s="53"/>
    </row>
    <row r="205" spans="1:5" ht="15" x14ac:dyDescent="0.25">
      <c r="A205" s="108" t="s">
        <v>305</v>
      </c>
      <c r="B205" s="109" t="s">
        <v>306</v>
      </c>
      <c r="C205" s="65"/>
      <c r="D205" s="110"/>
      <c r="E205" s="53"/>
    </row>
    <row r="206" spans="1:5" ht="15" x14ac:dyDescent="0.25">
      <c r="A206" s="108" t="s">
        <v>307</v>
      </c>
      <c r="B206" s="109" t="s">
        <v>300</v>
      </c>
      <c r="C206" s="65"/>
      <c r="D206" s="110"/>
      <c r="E206" s="53"/>
    </row>
    <row r="207" spans="1:5" ht="15" x14ac:dyDescent="0.25">
      <c r="A207" s="108" t="s">
        <v>309</v>
      </c>
      <c r="B207" s="109" t="s">
        <v>300</v>
      </c>
      <c r="C207" s="65"/>
      <c r="D207" s="110"/>
      <c r="E207" s="53"/>
    </row>
    <row r="208" spans="1:5" ht="15" x14ac:dyDescent="0.25">
      <c r="A208" s="108" t="s">
        <v>310</v>
      </c>
      <c r="B208" s="109" t="s">
        <v>300</v>
      </c>
      <c r="C208" s="65"/>
      <c r="D208" s="110"/>
      <c r="E208" s="53"/>
    </row>
    <row r="209" spans="1:5" ht="15" x14ac:dyDescent="0.25">
      <c r="A209" s="108" t="s">
        <v>314</v>
      </c>
      <c r="B209" s="109" t="s">
        <v>300</v>
      </c>
      <c r="C209" s="65"/>
      <c r="D209" s="110"/>
      <c r="E209" s="53"/>
    </row>
    <row r="210" spans="1:5" ht="15" x14ac:dyDescent="0.25">
      <c r="A210" s="108" t="s">
        <v>336</v>
      </c>
      <c r="B210" s="109" t="s">
        <v>337</v>
      </c>
      <c r="C210" s="65"/>
      <c r="D210" s="110"/>
      <c r="E210" s="53"/>
    </row>
    <row r="211" spans="1:5" ht="15" x14ac:dyDescent="0.25">
      <c r="A211" s="108" t="s">
        <v>54</v>
      </c>
      <c r="B211" s="109" t="s">
        <v>338</v>
      </c>
      <c r="C211" s="65"/>
      <c r="D211" s="110"/>
      <c r="E211" s="53"/>
    </row>
    <row r="212" spans="1:5" ht="15.75" thickBot="1" x14ac:dyDescent="0.3">
      <c r="A212" s="109" t="s">
        <v>319</v>
      </c>
      <c r="B212" s="109" t="s">
        <v>320</v>
      </c>
      <c r="C212" s="65"/>
      <c r="D212" s="110"/>
      <c r="E212" s="53"/>
    </row>
    <row r="213" spans="1:5" ht="15.75" thickTop="1" x14ac:dyDescent="0.25">
      <c r="A213" s="67" t="s">
        <v>41</v>
      </c>
      <c r="B213" s="68">
        <v>1</v>
      </c>
      <c r="C213" s="69" t="s">
        <v>42</v>
      </c>
      <c r="D213" s="70"/>
      <c r="E213" s="53"/>
    </row>
    <row r="214" spans="1:5" ht="15" x14ac:dyDescent="0.25">
      <c r="A214" s="52"/>
      <c r="B214" s="52"/>
      <c r="C214" s="111" t="s">
        <v>42</v>
      </c>
      <c r="D214" s="112">
        <f>(B213*D213)</f>
        <v>0</v>
      </c>
      <c r="E214" s="53"/>
    </row>
    <row r="215" spans="1:5" ht="15" x14ac:dyDescent="0.25">
      <c r="A215" s="52"/>
      <c r="B215" s="52"/>
      <c r="C215" s="52"/>
      <c r="D215" s="52"/>
      <c r="E215" s="53"/>
    </row>
    <row r="216" spans="1:5" ht="15" x14ac:dyDescent="0.25">
      <c r="A216" s="57" t="s">
        <v>11</v>
      </c>
      <c r="B216" s="52"/>
      <c r="C216" s="57"/>
      <c r="D216" s="55"/>
      <c r="E216" s="53"/>
    </row>
    <row r="217" spans="1:5" ht="15" x14ac:dyDescent="0.25">
      <c r="A217" s="126" t="s">
        <v>330</v>
      </c>
      <c r="B217" s="113" t="s">
        <v>29</v>
      </c>
      <c r="C217" s="61" t="s">
        <v>30</v>
      </c>
      <c r="D217" s="107" t="s">
        <v>31</v>
      </c>
      <c r="E217" s="53"/>
    </row>
    <row r="218" spans="1:5" ht="40.5" x14ac:dyDescent="0.25">
      <c r="A218" s="108" t="s">
        <v>48</v>
      </c>
      <c r="B218" s="109" t="s">
        <v>339</v>
      </c>
      <c r="C218" s="72"/>
      <c r="D218" s="110"/>
      <c r="E218" s="53"/>
    </row>
    <row r="219" spans="1:5" ht="15" x14ac:dyDescent="0.25">
      <c r="A219" s="108" t="s">
        <v>286</v>
      </c>
      <c r="B219" s="109">
        <v>6</v>
      </c>
      <c r="C219" s="65"/>
      <c r="D219" s="110"/>
      <c r="E219" s="53"/>
    </row>
    <row r="220" spans="1:5" ht="15" x14ac:dyDescent="0.25">
      <c r="A220" s="108" t="s">
        <v>287</v>
      </c>
      <c r="B220" s="109">
        <v>2</v>
      </c>
      <c r="C220" s="65"/>
      <c r="D220" s="110"/>
      <c r="E220" s="53"/>
    </row>
    <row r="221" spans="1:5" ht="15" x14ac:dyDescent="0.25">
      <c r="A221" s="108" t="s">
        <v>288</v>
      </c>
      <c r="B221" s="109" t="s">
        <v>289</v>
      </c>
      <c r="C221" s="65"/>
      <c r="D221" s="110"/>
      <c r="E221" s="53"/>
    </row>
    <row r="222" spans="1:5" ht="15" x14ac:dyDescent="0.25">
      <c r="A222" s="108" t="s">
        <v>290</v>
      </c>
      <c r="B222" s="109" t="s">
        <v>340</v>
      </c>
      <c r="C222" s="65"/>
      <c r="D222" s="110"/>
      <c r="E222" s="53"/>
    </row>
    <row r="223" spans="1:5" ht="15" x14ac:dyDescent="0.25">
      <c r="A223" s="108" t="s">
        <v>292</v>
      </c>
      <c r="B223" s="109" t="s">
        <v>328</v>
      </c>
      <c r="C223" s="65"/>
      <c r="D223" s="110"/>
      <c r="E223" s="53"/>
    </row>
    <row r="224" spans="1:5" ht="15" x14ac:dyDescent="0.25">
      <c r="A224" s="108" t="s">
        <v>294</v>
      </c>
      <c r="B224" s="109" t="s">
        <v>341</v>
      </c>
      <c r="C224" s="65"/>
      <c r="D224" s="110"/>
      <c r="E224" s="53"/>
    </row>
    <row r="225" spans="1:5" ht="15" x14ac:dyDescent="0.25">
      <c r="A225" s="108" t="s">
        <v>342</v>
      </c>
      <c r="B225" s="109">
        <v>2</v>
      </c>
      <c r="C225" s="65"/>
      <c r="D225" s="110"/>
      <c r="E225" s="53"/>
    </row>
    <row r="226" spans="1:5" ht="15.75" customHeight="1" x14ac:dyDescent="0.25">
      <c r="A226" s="108" t="s">
        <v>298</v>
      </c>
      <c r="B226" s="109" t="s">
        <v>343</v>
      </c>
      <c r="C226" s="65"/>
      <c r="D226" s="110"/>
      <c r="E226" s="53"/>
    </row>
    <row r="227" spans="1:5" ht="15" x14ac:dyDescent="0.25">
      <c r="A227" s="108" t="s">
        <v>344</v>
      </c>
      <c r="B227" s="109" t="s">
        <v>345</v>
      </c>
      <c r="C227" s="65"/>
      <c r="D227" s="110"/>
      <c r="E227" s="53"/>
    </row>
    <row r="228" spans="1:5" ht="15" x14ac:dyDescent="0.25">
      <c r="A228" s="108" t="s">
        <v>301</v>
      </c>
      <c r="B228" s="109" t="s">
        <v>346</v>
      </c>
      <c r="C228" s="65"/>
      <c r="D228" s="110"/>
      <c r="E228" s="53"/>
    </row>
    <row r="229" spans="1:5" ht="15" x14ac:dyDescent="0.25">
      <c r="A229" s="108" t="s">
        <v>303</v>
      </c>
      <c r="B229" s="109" t="s">
        <v>347</v>
      </c>
      <c r="C229" s="65"/>
      <c r="D229" s="110"/>
      <c r="E229" s="53"/>
    </row>
    <row r="230" spans="1:5" ht="15" x14ac:dyDescent="0.25">
      <c r="A230" s="108" t="s">
        <v>305</v>
      </c>
      <c r="B230" s="109" t="s">
        <v>306</v>
      </c>
      <c r="C230" s="65"/>
      <c r="D230" s="110"/>
      <c r="E230" s="53"/>
    </row>
    <row r="231" spans="1:5" ht="15" x14ac:dyDescent="0.25">
      <c r="A231" s="108" t="s">
        <v>307</v>
      </c>
      <c r="B231" s="109" t="s">
        <v>306</v>
      </c>
      <c r="C231" s="65"/>
      <c r="D231" s="110"/>
      <c r="E231" s="53"/>
    </row>
    <row r="232" spans="1:5" ht="15" x14ac:dyDescent="0.25">
      <c r="A232" s="108" t="s">
        <v>348</v>
      </c>
      <c r="B232" s="109" t="s">
        <v>349</v>
      </c>
      <c r="C232" s="65"/>
      <c r="D232" s="110"/>
      <c r="E232" s="53"/>
    </row>
    <row r="233" spans="1:5" ht="15" x14ac:dyDescent="0.25">
      <c r="A233" s="108" t="s">
        <v>310</v>
      </c>
      <c r="B233" s="109" t="s">
        <v>300</v>
      </c>
      <c r="C233" s="65"/>
      <c r="D233" s="110"/>
      <c r="E233" s="53"/>
    </row>
    <row r="234" spans="1:5" ht="15" x14ac:dyDescent="0.25">
      <c r="A234" s="108" t="s">
        <v>314</v>
      </c>
      <c r="B234" s="109" t="s">
        <v>350</v>
      </c>
      <c r="C234" s="65"/>
      <c r="D234" s="110"/>
      <c r="E234" s="53"/>
    </row>
    <row r="235" spans="1:5" ht="15" x14ac:dyDescent="0.25">
      <c r="A235" s="108" t="s">
        <v>351</v>
      </c>
      <c r="B235" s="109" t="s">
        <v>306</v>
      </c>
      <c r="C235" s="65"/>
      <c r="D235" s="110"/>
      <c r="E235" s="53"/>
    </row>
    <row r="236" spans="1:5" ht="15" x14ac:dyDescent="0.25">
      <c r="A236" s="108" t="s">
        <v>352</v>
      </c>
      <c r="B236" s="109" t="s">
        <v>306</v>
      </c>
      <c r="C236" s="65"/>
      <c r="D236" s="110"/>
      <c r="E236" s="53"/>
    </row>
    <row r="237" spans="1:5" ht="15" x14ac:dyDescent="0.25">
      <c r="A237" s="108" t="s">
        <v>353</v>
      </c>
      <c r="B237" s="109" t="s">
        <v>306</v>
      </c>
      <c r="C237" s="65"/>
      <c r="D237" s="110"/>
      <c r="E237" s="53"/>
    </row>
    <row r="238" spans="1:5" ht="15" x14ac:dyDescent="0.25">
      <c r="A238" s="108" t="s">
        <v>336</v>
      </c>
      <c r="B238" s="109" t="s">
        <v>354</v>
      </c>
      <c r="C238" s="65"/>
      <c r="D238" s="110"/>
      <c r="E238" s="53"/>
    </row>
    <row r="239" spans="1:5" ht="15" x14ac:dyDescent="0.25">
      <c r="A239" s="108" t="s">
        <v>54</v>
      </c>
      <c r="B239" s="109" t="s">
        <v>329</v>
      </c>
      <c r="C239" s="65"/>
      <c r="D239" s="110"/>
      <c r="E239" s="53"/>
    </row>
    <row r="240" spans="1:5" ht="15.75" thickBot="1" x14ac:dyDescent="0.3">
      <c r="A240" s="109" t="s">
        <v>319</v>
      </c>
      <c r="B240" s="109" t="s">
        <v>355</v>
      </c>
      <c r="C240" s="65"/>
      <c r="D240" s="110"/>
      <c r="E240" s="53"/>
    </row>
    <row r="241" spans="1:5" ht="15.75" thickTop="1" x14ac:dyDescent="0.25">
      <c r="A241" s="67" t="s">
        <v>41</v>
      </c>
      <c r="B241" s="68">
        <v>1</v>
      </c>
      <c r="C241" s="69" t="s">
        <v>42</v>
      </c>
      <c r="D241" s="70"/>
      <c r="E241" s="53"/>
    </row>
    <row r="242" spans="1:5" ht="15" x14ac:dyDescent="0.25">
      <c r="A242" s="52"/>
      <c r="B242" s="52"/>
      <c r="C242" s="111" t="s">
        <v>42</v>
      </c>
      <c r="D242" s="112">
        <f>(B241*D241)</f>
        <v>0</v>
      </c>
      <c r="E242" s="53"/>
    </row>
    <row r="243" spans="1:5" ht="15" x14ac:dyDescent="0.25">
      <c r="A243" s="52"/>
      <c r="B243" s="52"/>
      <c r="C243" s="52"/>
      <c r="D243" s="52"/>
      <c r="E243" s="53"/>
    </row>
    <row r="244" spans="1:5" ht="15" x14ac:dyDescent="0.25">
      <c r="A244" s="57" t="s">
        <v>12</v>
      </c>
      <c r="B244" s="52"/>
      <c r="C244" s="57"/>
      <c r="D244" s="55"/>
      <c r="E244" s="53"/>
    </row>
    <row r="245" spans="1:5" ht="15" x14ac:dyDescent="0.25">
      <c r="A245" s="127" t="s">
        <v>356</v>
      </c>
      <c r="B245" s="128" t="s">
        <v>29</v>
      </c>
      <c r="C245" s="61" t="s">
        <v>30</v>
      </c>
      <c r="D245" s="107" t="s">
        <v>31</v>
      </c>
      <c r="E245" s="53"/>
    </row>
    <row r="246" spans="1:5" ht="29.25" customHeight="1" x14ac:dyDescent="0.25">
      <c r="A246" s="129" t="s">
        <v>48</v>
      </c>
      <c r="B246" s="130" t="s">
        <v>357</v>
      </c>
      <c r="C246" s="72"/>
      <c r="D246" s="110"/>
      <c r="E246" s="53"/>
    </row>
    <row r="247" spans="1:5" ht="15" x14ac:dyDescent="0.25">
      <c r="A247" s="129" t="s">
        <v>358</v>
      </c>
      <c r="B247" s="130" t="s">
        <v>359</v>
      </c>
      <c r="C247" s="65"/>
      <c r="D247" s="110"/>
      <c r="E247" s="53"/>
    </row>
    <row r="248" spans="1:5" ht="15" x14ac:dyDescent="0.25">
      <c r="A248" s="129" t="s">
        <v>360</v>
      </c>
      <c r="B248" s="130" t="s">
        <v>361</v>
      </c>
      <c r="C248" s="65"/>
      <c r="D248" s="110"/>
      <c r="E248" s="53"/>
    </row>
    <row r="249" spans="1:5" ht="15" x14ac:dyDescent="0.25">
      <c r="A249" s="129" t="s">
        <v>362</v>
      </c>
      <c r="B249" s="130" t="s">
        <v>363</v>
      </c>
      <c r="C249" s="65"/>
      <c r="D249" s="110"/>
      <c r="E249" s="53"/>
    </row>
    <row r="250" spans="1:5" ht="15" x14ac:dyDescent="0.25">
      <c r="A250" s="129" t="s">
        <v>364</v>
      </c>
      <c r="B250" s="130" t="s">
        <v>365</v>
      </c>
      <c r="C250" s="65"/>
      <c r="D250" s="110"/>
      <c r="E250" s="53"/>
    </row>
    <row r="251" spans="1:5" ht="15" x14ac:dyDescent="0.25">
      <c r="A251" s="108" t="s">
        <v>305</v>
      </c>
      <c r="B251" s="108" t="s">
        <v>366</v>
      </c>
      <c r="C251" s="65"/>
      <c r="D251" s="110"/>
      <c r="E251" s="53"/>
    </row>
    <row r="252" spans="1:5" ht="15" x14ac:dyDescent="0.25">
      <c r="A252" s="108" t="s">
        <v>367</v>
      </c>
      <c r="B252" s="108" t="s">
        <v>251</v>
      </c>
      <c r="C252" s="65"/>
      <c r="D252" s="110"/>
      <c r="E252" s="53"/>
    </row>
    <row r="253" spans="1:5" ht="15" x14ac:dyDescent="0.25">
      <c r="A253" s="108" t="s">
        <v>54</v>
      </c>
      <c r="B253" s="108" t="s">
        <v>368</v>
      </c>
      <c r="C253" s="65"/>
      <c r="D253" s="110"/>
      <c r="E253" s="53"/>
    </row>
    <row r="254" spans="1:5" ht="15.75" thickBot="1" x14ac:dyDescent="0.3">
      <c r="A254" s="108" t="s">
        <v>38</v>
      </c>
      <c r="B254" s="108" t="s">
        <v>369</v>
      </c>
      <c r="C254" s="65"/>
      <c r="D254" s="110"/>
      <c r="E254" s="53"/>
    </row>
    <row r="255" spans="1:5" ht="15.75" thickTop="1" x14ac:dyDescent="0.25">
      <c r="A255" s="67" t="s">
        <v>41</v>
      </c>
      <c r="B255" s="68">
        <v>1</v>
      </c>
      <c r="C255" s="69" t="s">
        <v>42</v>
      </c>
      <c r="D255" s="70"/>
      <c r="E255" s="53"/>
    </row>
    <row r="256" spans="1:5" ht="15" x14ac:dyDescent="0.25">
      <c r="A256" s="124"/>
      <c r="B256" s="124"/>
      <c r="C256" s="111" t="s">
        <v>42</v>
      </c>
      <c r="D256" s="125">
        <f>(B255*D255)</f>
        <v>0</v>
      </c>
      <c r="E256" s="53"/>
    </row>
    <row r="257" spans="1:5" ht="15" x14ac:dyDescent="0.25">
      <c r="A257" s="52"/>
      <c r="B257" s="52"/>
      <c r="C257" s="52"/>
      <c r="D257" s="52"/>
      <c r="E257" s="53"/>
    </row>
    <row r="258" spans="1:5" ht="15" x14ac:dyDescent="0.25">
      <c r="A258" s="57" t="s">
        <v>13</v>
      </c>
      <c r="B258" s="52"/>
      <c r="C258" s="57"/>
      <c r="D258" s="55"/>
      <c r="E258" s="53"/>
    </row>
    <row r="259" spans="1:5" ht="15" x14ac:dyDescent="0.25">
      <c r="A259" s="127" t="s">
        <v>356</v>
      </c>
      <c r="B259" s="128" t="s">
        <v>29</v>
      </c>
      <c r="C259" s="61" t="s">
        <v>30</v>
      </c>
      <c r="D259" s="107" t="s">
        <v>31</v>
      </c>
      <c r="E259" s="53"/>
    </row>
    <row r="260" spans="1:5" ht="29.25" customHeight="1" x14ac:dyDescent="0.25">
      <c r="A260" s="129" t="s">
        <v>48</v>
      </c>
      <c r="B260" s="130" t="s">
        <v>370</v>
      </c>
      <c r="C260" s="72"/>
      <c r="D260" s="110"/>
      <c r="E260" s="53"/>
    </row>
    <row r="261" spans="1:5" ht="15" x14ac:dyDescent="0.25">
      <c r="A261" s="129" t="s">
        <v>358</v>
      </c>
      <c r="B261" s="130" t="s">
        <v>371</v>
      </c>
      <c r="C261" s="65"/>
      <c r="D261" s="110"/>
      <c r="E261" s="53"/>
    </row>
    <row r="262" spans="1:5" ht="15" x14ac:dyDescent="0.25">
      <c r="A262" s="129" t="s">
        <v>360</v>
      </c>
      <c r="B262" s="130" t="s">
        <v>372</v>
      </c>
      <c r="C262" s="65"/>
      <c r="D262" s="110"/>
      <c r="E262" s="53"/>
    </row>
    <row r="263" spans="1:5" ht="15" x14ac:dyDescent="0.25">
      <c r="A263" s="129" t="s">
        <v>362</v>
      </c>
      <c r="B263" s="130" t="s">
        <v>363</v>
      </c>
      <c r="C263" s="65"/>
      <c r="D263" s="110"/>
      <c r="E263" s="53"/>
    </row>
    <row r="264" spans="1:5" ht="15" x14ac:dyDescent="0.25">
      <c r="A264" s="129" t="s">
        <v>364</v>
      </c>
      <c r="B264" s="130" t="s">
        <v>365</v>
      </c>
      <c r="C264" s="65"/>
      <c r="D264" s="110"/>
      <c r="E264" s="53"/>
    </row>
    <row r="265" spans="1:5" ht="15" x14ac:dyDescent="0.25">
      <c r="A265" s="108" t="s">
        <v>373</v>
      </c>
      <c r="B265" s="108" t="s">
        <v>374</v>
      </c>
      <c r="C265" s="65"/>
      <c r="D265" s="110"/>
      <c r="E265" s="53"/>
    </row>
    <row r="266" spans="1:5" ht="15" x14ac:dyDescent="0.25">
      <c r="A266" s="108" t="s">
        <v>305</v>
      </c>
      <c r="B266" s="108" t="s">
        <v>366</v>
      </c>
      <c r="C266" s="65"/>
      <c r="D266" s="110"/>
      <c r="E266" s="53"/>
    </row>
    <row r="267" spans="1:5" ht="15" x14ac:dyDescent="0.25">
      <c r="A267" s="108" t="s">
        <v>367</v>
      </c>
      <c r="B267" s="108" t="s">
        <v>251</v>
      </c>
      <c r="C267" s="65"/>
      <c r="D267" s="110"/>
      <c r="E267" s="53"/>
    </row>
    <row r="268" spans="1:5" ht="15" x14ac:dyDescent="0.25">
      <c r="A268" s="108" t="s">
        <v>54</v>
      </c>
      <c r="B268" s="108" t="s">
        <v>375</v>
      </c>
      <c r="C268" s="65"/>
      <c r="D268" s="110"/>
      <c r="E268" s="53"/>
    </row>
    <row r="269" spans="1:5" ht="15.75" thickBot="1" x14ac:dyDescent="0.3">
      <c r="A269" s="108" t="s">
        <v>38</v>
      </c>
      <c r="B269" s="108" t="s">
        <v>369</v>
      </c>
      <c r="C269" s="65"/>
      <c r="D269" s="110"/>
      <c r="E269" s="53"/>
    </row>
    <row r="270" spans="1:5" ht="15.75" thickTop="1" x14ac:dyDescent="0.25">
      <c r="A270" s="67" t="s">
        <v>41</v>
      </c>
      <c r="B270" s="68">
        <v>1</v>
      </c>
      <c r="C270" s="69" t="s">
        <v>42</v>
      </c>
      <c r="D270" s="70"/>
      <c r="E270" s="53"/>
    </row>
    <row r="271" spans="1:5" ht="15" x14ac:dyDescent="0.25">
      <c r="A271" s="124"/>
      <c r="B271" s="124"/>
      <c r="C271" s="111" t="s">
        <v>42</v>
      </c>
      <c r="D271" s="125">
        <f>(B270*D270)</f>
        <v>0</v>
      </c>
      <c r="E271" s="53"/>
    </row>
    <row r="272" spans="1:5" ht="15" x14ac:dyDescent="0.25">
      <c r="A272" s="52"/>
      <c r="B272" s="52"/>
      <c r="C272" s="52"/>
      <c r="D272" s="52"/>
      <c r="E272" s="53"/>
    </row>
    <row r="273" spans="1:5" ht="21" x14ac:dyDescent="0.35">
      <c r="A273" s="131" t="s">
        <v>14</v>
      </c>
      <c r="B273" s="52"/>
      <c r="C273" s="132"/>
      <c r="D273" s="133"/>
      <c r="E273" s="134"/>
    </row>
    <row r="274" spans="1:5" ht="15" x14ac:dyDescent="0.25">
      <c r="A274" s="135" t="s">
        <v>376</v>
      </c>
      <c r="B274" s="136" t="s">
        <v>29</v>
      </c>
      <c r="C274" s="137" t="s">
        <v>30</v>
      </c>
      <c r="D274" s="138" t="s">
        <v>31</v>
      </c>
      <c r="E274" s="134"/>
    </row>
    <row r="275" spans="1:5" ht="40.5" x14ac:dyDescent="0.25">
      <c r="A275" s="139" t="s">
        <v>48</v>
      </c>
      <c r="B275" s="140" t="s">
        <v>377</v>
      </c>
      <c r="C275" s="141"/>
      <c r="D275" s="142"/>
      <c r="E275" s="134"/>
    </row>
    <row r="276" spans="1:5" ht="15" x14ac:dyDescent="0.25">
      <c r="A276" s="139" t="s">
        <v>358</v>
      </c>
      <c r="B276" s="140" t="s">
        <v>359</v>
      </c>
      <c r="C276" s="143"/>
      <c r="D276" s="142"/>
      <c r="E276" s="134"/>
    </row>
    <row r="277" spans="1:5" ht="15" x14ac:dyDescent="0.25">
      <c r="A277" s="139" t="s">
        <v>360</v>
      </c>
      <c r="B277" s="140" t="s">
        <v>378</v>
      </c>
      <c r="C277" s="143"/>
      <c r="D277" s="142"/>
      <c r="E277" s="134"/>
    </row>
    <row r="278" spans="1:5" ht="15" x14ac:dyDescent="0.25">
      <c r="A278" s="139"/>
      <c r="B278" s="140" t="s">
        <v>379</v>
      </c>
      <c r="C278" s="143"/>
      <c r="D278" s="142"/>
      <c r="E278" s="134"/>
    </row>
    <row r="279" spans="1:5" ht="15" x14ac:dyDescent="0.25">
      <c r="A279" s="139" t="s">
        <v>362</v>
      </c>
      <c r="B279" s="140" t="s">
        <v>380</v>
      </c>
      <c r="C279" s="143"/>
      <c r="D279" s="142"/>
      <c r="E279" s="134"/>
    </row>
    <row r="280" spans="1:5" ht="15" x14ac:dyDescent="0.25">
      <c r="A280" s="139"/>
      <c r="B280" s="140" t="s">
        <v>381</v>
      </c>
      <c r="C280" s="143"/>
      <c r="D280" s="142"/>
      <c r="E280" s="134"/>
    </row>
    <row r="281" spans="1:5" ht="15" x14ac:dyDescent="0.25">
      <c r="A281" s="139"/>
      <c r="B281" s="140" t="s">
        <v>382</v>
      </c>
      <c r="C281" s="143"/>
      <c r="D281" s="142"/>
      <c r="E281" s="134"/>
    </row>
    <row r="282" spans="1:5" ht="15" x14ac:dyDescent="0.25">
      <c r="A282" s="139" t="s">
        <v>383</v>
      </c>
      <c r="B282" s="140" t="s">
        <v>384</v>
      </c>
      <c r="C282" s="143"/>
      <c r="D282" s="142"/>
      <c r="E282" s="134"/>
    </row>
    <row r="283" spans="1:5" ht="15" x14ac:dyDescent="0.25">
      <c r="A283" s="139"/>
      <c r="B283" s="140" t="s">
        <v>385</v>
      </c>
      <c r="C283" s="143"/>
      <c r="D283" s="142"/>
      <c r="E283" s="134"/>
    </row>
    <row r="284" spans="1:5" ht="15" x14ac:dyDescent="0.25">
      <c r="A284" s="139"/>
      <c r="B284" s="140" t="s">
        <v>386</v>
      </c>
      <c r="C284" s="143"/>
      <c r="D284" s="142"/>
      <c r="E284" s="134"/>
    </row>
    <row r="285" spans="1:5" ht="15" x14ac:dyDescent="0.25">
      <c r="A285" s="139"/>
      <c r="B285" s="140" t="s">
        <v>387</v>
      </c>
      <c r="C285" s="143"/>
      <c r="D285" s="142"/>
      <c r="E285" s="134"/>
    </row>
    <row r="286" spans="1:5" ht="15" x14ac:dyDescent="0.25">
      <c r="A286" s="139"/>
      <c r="B286" s="140" t="s">
        <v>388</v>
      </c>
      <c r="C286" s="143"/>
      <c r="D286" s="142"/>
      <c r="E286" s="134"/>
    </row>
    <row r="287" spans="1:5" ht="15" x14ac:dyDescent="0.25">
      <c r="A287" s="139"/>
      <c r="B287" s="140" t="s">
        <v>389</v>
      </c>
      <c r="C287" s="143"/>
      <c r="D287" s="142"/>
      <c r="E287" s="134"/>
    </row>
    <row r="288" spans="1:5" ht="15" x14ac:dyDescent="0.25">
      <c r="A288" s="139" t="s">
        <v>364</v>
      </c>
      <c r="B288" s="140" t="s">
        <v>390</v>
      </c>
      <c r="C288" s="143"/>
      <c r="D288" s="142"/>
      <c r="E288" s="134"/>
    </row>
    <row r="289" spans="1:5" ht="15" x14ac:dyDescent="0.25">
      <c r="A289" s="144" t="s">
        <v>391</v>
      </c>
      <c r="B289" s="145" t="s">
        <v>392</v>
      </c>
      <c r="C289" s="146"/>
      <c r="D289" s="142"/>
      <c r="E289" s="134"/>
    </row>
    <row r="290" spans="1:5" ht="15" x14ac:dyDescent="0.25">
      <c r="A290" s="147" t="s">
        <v>373</v>
      </c>
      <c r="B290" s="148" t="s">
        <v>374</v>
      </c>
      <c r="C290" s="146"/>
      <c r="D290" s="142"/>
      <c r="E290" s="134"/>
    </row>
    <row r="291" spans="1:5" ht="15" x14ac:dyDescent="0.25">
      <c r="A291" s="147" t="s">
        <v>393</v>
      </c>
      <c r="B291" s="148" t="s">
        <v>394</v>
      </c>
      <c r="C291" s="146"/>
      <c r="D291" s="142"/>
      <c r="E291" s="134"/>
    </row>
    <row r="292" spans="1:5" ht="15" x14ac:dyDescent="0.25">
      <c r="A292" s="147" t="s">
        <v>395</v>
      </c>
      <c r="B292" s="148" t="s">
        <v>396</v>
      </c>
      <c r="C292" s="146"/>
      <c r="D292" s="142"/>
      <c r="E292" s="134"/>
    </row>
    <row r="293" spans="1:5" ht="15" x14ac:dyDescent="0.25">
      <c r="A293" s="147" t="s">
        <v>305</v>
      </c>
      <c r="B293" s="148" t="s">
        <v>397</v>
      </c>
      <c r="C293" s="146"/>
      <c r="D293" s="142"/>
      <c r="E293" s="134"/>
    </row>
    <row r="294" spans="1:5" ht="15" x14ac:dyDescent="0.25">
      <c r="A294" s="147" t="s">
        <v>367</v>
      </c>
      <c r="B294" s="148" t="s">
        <v>398</v>
      </c>
      <c r="C294" s="146"/>
      <c r="D294" s="142"/>
      <c r="E294" s="134"/>
    </row>
    <row r="295" spans="1:5" ht="15" x14ac:dyDescent="0.25">
      <c r="A295" s="147" t="s">
        <v>54</v>
      </c>
      <c r="B295" s="148" t="s">
        <v>399</v>
      </c>
      <c r="C295" s="146"/>
      <c r="D295" s="142"/>
      <c r="E295" s="134"/>
    </row>
    <row r="296" spans="1:5" ht="15.75" thickBot="1" x14ac:dyDescent="0.3">
      <c r="A296" s="147" t="s">
        <v>38</v>
      </c>
      <c r="B296" s="148" t="s">
        <v>400</v>
      </c>
      <c r="C296" s="146"/>
      <c r="D296" s="142"/>
      <c r="E296" s="134"/>
    </row>
    <row r="297" spans="1:5" ht="15.75" thickTop="1" x14ac:dyDescent="0.25">
      <c r="A297" s="149" t="s">
        <v>41</v>
      </c>
      <c r="B297" s="150">
        <v>1</v>
      </c>
      <c r="C297" s="151" t="s">
        <v>42</v>
      </c>
      <c r="D297" s="152"/>
      <c r="E297" s="134"/>
    </row>
    <row r="298" spans="1:5" ht="15" x14ac:dyDescent="0.25">
      <c r="A298" s="153"/>
      <c r="B298" s="153"/>
      <c r="C298" s="111" t="s">
        <v>42</v>
      </c>
      <c r="D298" s="154">
        <v>0</v>
      </c>
      <c r="E298" s="134"/>
    </row>
    <row r="299" spans="1:5" ht="15" x14ac:dyDescent="0.25">
      <c r="A299" s="52"/>
      <c r="B299" s="52"/>
      <c r="C299" s="52"/>
      <c r="D299" s="52"/>
      <c r="E299" s="53"/>
    </row>
    <row r="300" spans="1:5" ht="15" x14ac:dyDescent="0.25">
      <c r="A300" s="57" t="s">
        <v>15</v>
      </c>
      <c r="B300" s="52"/>
      <c r="C300" s="57"/>
      <c r="D300" s="55"/>
      <c r="E300" s="53"/>
    </row>
    <row r="301" spans="1:5" ht="15" x14ac:dyDescent="0.25">
      <c r="A301" s="126" t="s">
        <v>401</v>
      </c>
      <c r="B301" s="113" t="s">
        <v>29</v>
      </c>
      <c r="C301" s="61" t="s">
        <v>30</v>
      </c>
      <c r="D301" s="107" t="s">
        <v>31</v>
      </c>
      <c r="E301" s="53"/>
    </row>
    <row r="302" spans="1:5" ht="27" x14ac:dyDescent="0.25">
      <c r="A302" s="108" t="s">
        <v>48</v>
      </c>
      <c r="B302" s="108" t="s">
        <v>402</v>
      </c>
      <c r="C302" s="72"/>
      <c r="D302" s="110"/>
      <c r="E302" s="53"/>
    </row>
    <row r="303" spans="1:5" ht="27" x14ac:dyDescent="0.25">
      <c r="A303" s="108" t="s">
        <v>473</v>
      </c>
      <c r="B303" s="108" t="s">
        <v>403</v>
      </c>
      <c r="C303" s="65"/>
      <c r="D303" s="110"/>
      <c r="E303" s="53"/>
    </row>
    <row r="304" spans="1:5" ht="15" x14ac:dyDescent="0.25">
      <c r="A304" s="108" t="s">
        <v>474</v>
      </c>
      <c r="B304" s="108" t="s">
        <v>404</v>
      </c>
      <c r="C304" s="65"/>
      <c r="D304" s="110"/>
      <c r="E304" s="53"/>
    </row>
    <row r="305" spans="1:5" ht="15" x14ac:dyDescent="0.25">
      <c r="A305" s="108" t="s">
        <v>405</v>
      </c>
      <c r="B305" s="108" t="s">
        <v>406</v>
      </c>
      <c r="C305" s="65"/>
      <c r="D305" s="110"/>
      <c r="E305" s="53"/>
    </row>
    <row r="306" spans="1:5" ht="15" x14ac:dyDescent="0.25">
      <c r="A306" s="108" t="s">
        <v>407</v>
      </c>
      <c r="B306" s="108" t="s">
        <v>408</v>
      </c>
      <c r="C306" s="65"/>
      <c r="D306" s="110"/>
      <c r="E306" s="53"/>
    </row>
    <row r="307" spans="1:5" ht="15" x14ac:dyDescent="0.25">
      <c r="A307" s="108" t="s">
        <v>409</v>
      </c>
      <c r="B307" s="108" t="s">
        <v>410</v>
      </c>
      <c r="C307" s="65"/>
      <c r="D307" s="110"/>
      <c r="E307" s="53"/>
    </row>
    <row r="308" spans="1:5" ht="15" x14ac:dyDescent="0.25">
      <c r="A308" s="108" t="s">
        <v>411</v>
      </c>
      <c r="B308" s="108" t="s">
        <v>412</v>
      </c>
      <c r="C308" s="65"/>
      <c r="D308" s="110"/>
      <c r="E308" s="53"/>
    </row>
    <row r="309" spans="1:5" ht="15" x14ac:dyDescent="0.25">
      <c r="A309" s="108" t="s">
        <v>413</v>
      </c>
      <c r="B309" s="108" t="s">
        <v>414</v>
      </c>
      <c r="C309" s="65"/>
      <c r="D309" s="110"/>
      <c r="E309" s="53"/>
    </row>
    <row r="310" spans="1:5" ht="15" x14ac:dyDescent="0.25">
      <c r="A310" s="108" t="s">
        <v>415</v>
      </c>
      <c r="B310" s="108" t="s">
        <v>416</v>
      </c>
      <c r="C310" s="65"/>
      <c r="D310" s="110"/>
      <c r="E310" s="53"/>
    </row>
    <row r="311" spans="1:5" ht="15" x14ac:dyDescent="0.25">
      <c r="A311" s="108" t="s">
        <v>417</v>
      </c>
      <c r="B311" s="108" t="s">
        <v>418</v>
      </c>
      <c r="C311" s="65"/>
      <c r="D311" s="110"/>
      <c r="E311" s="53"/>
    </row>
    <row r="312" spans="1:5" ht="15" x14ac:dyDescent="0.25">
      <c r="A312" s="108" t="s">
        <v>419</v>
      </c>
      <c r="B312" s="108" t="s">
        <v>420</v>
      </c>
      <c r="C312" s="65"/>
      <c r="D312" s="110"/>
      <c r="E312" s="53"/>
    </row>
    <row r="313" spans="1:5" ht="15" x14ac:dyDescent="0.25">
      <c r="A313" s="108" t="s">
        <v>421</v>
      </c>
      <c r="B313" s="108" t="s">
        <v>422</v>
      </c>
      <c r="C313" s="65"/>
      <c r="D313" s="110"/>
      <c r="E313" s="53"/>
    </row>
    <row r="314" spans="1:5" ht="15" x14ac:dyDescent="0.25">
      <c r="A314" s="108" t="s">
        <v>423</v>
      </c>
      <c r="B314" s="108" t="s">
        <v>410</v>
      </c>
      <c r="C314" s="65"/>
      <c r="D314" s="110"/>
      <c r="E314" s="53"/>
    </row>
    <row r="315" spans="1:5" ht="15" x14ac:dyDescent="0.25">
      <c r="A315" s="108" t="s">
        <v>424</v>
      </c>
      <c r="B315" s="108" t="s">
        <v>425</v>
      </c>
      <c r="C315" s="65"/>
      <c r="D315" s="110"/>
      <c r="E315" s="53"/>
    </row>
    <row r="316" spans="1:5" ht="54.75" thickBot="1" x14ac:dyDescent="0.3">
      <c r="A316" s="108" t="s">
        <v>38</v>
      </c>
      <c r="B316" s="108" t="s">
        <v>426</v>
      </c>
      <c r="C316" s="65"/>
      <c r="D316" s="110"/>
      <c r="E316" s="53"/>
    </row>
    <row r="317" spans="1:5" ht="15.75" thickTop="1" x14ac:dyDescent="0.25">
      <c r="A317" s="67" t="s">
        <v>41</v>
      </c>
      <c r="B317" s="68">
        <v>1</v>
      </c>
      <c r="C317" s="69" t="s">
        <v>42</v>
      </c>
      <c r="D317" s="70"/>
      <c r="E317" s="53"/>
    </row>
    <row r="318" spans="1:5" ht="15" x14ac:dyDescent="0.25">
      <c r="A318" s="52"/>
      <c r="B318" s="52"/>
      <c r="C318" s="111" t="s">
        <v>42</v>
      </c>
      <c r="D318" s="112">
        <f>(B317*D317)</f>
        <v>0</v>
      </c>
      <c r="E318" s="53"/>
    </row>
    <row r="319" spans="1:5" ht="15" x14ac:dyDescent="0.25">
      <c r="A319" s="52"/>
      <c r="B319" s="52"/>
      <c r="C319" s="52"/>
      <c r="D319" s="52"/>
      <c r="E319" s="53"/>
    </row>
    <row r="320" spans="1:5" ht="21" x14ac:dyDescent="0.35">
      <c r="A320" s="15" t="s">
        <v>16</v>
      </c>
      <c r="B320" s="16"/>
      <c r="C320" s="15"/>
      <c r="D320" s="11"/>
      <c r="E320" s="3"/>
    </row>
    <row r="321" spans="1:5" ht="15" x14ac:dyDescent="0.25">
      <c r="A321" s="17" t="s">
        <v>427</v>
      </c>
      <c r="B321" s="114" t="s">
        <v>29</v>
      </c>
      <c r="C321" s="18" t="s">
        <v>30</v>
      </c>
      <c r="D321" s="115" t="s">
        <v>31</v>
      </c>
      <c r="E321" s="3"/>
    </row>
    <row r="322" spans="1:5" ht="27" x14ac:dyDescent="0.25">
      <c r="A322" s="116" t="s">
        <v>48</v>
      </c>
      <c r="B322" s="116" t="s">
        <v>428</v>
      </c>
      <c r="C322" s="21"/>
      <c r="D322" s="96"/>
      <c r="E322" s="3"/>
    </row>
    <row r="323" spans="1:5" ht="40.5" x14ac:dyDescent="0.25">
      <c r="A323" s="116" t="s">
        <v>429</v>
      </c>
      <c r="B323" s="116" t="s">
        <v>430</v>
      </c>
      <c r="C323" s="23"/>
      <c r="D323" s="96"/>
      <c r="E323" s="3"/>
    </row>
    <row r="324" spans="1:5" ht="15" x14ac:dyDescent="0.25">
      <c r="A324" s="116" t="s">
        <v>431</v>
      </c>
      <c r="B324" s="116" t="s">
        <v>432</v>
      </c>
      <c r="C324" s="23"/>
      <c r="D324" s="96"/>
      <c r="E324" s="3"/>
    </row>
    <row r="325" spans="1:5" ht="27" x14ac:dyDescent="0.25">
      <c r="A325" s="116" t="s">
        <v>54</v>
      </c>
      <c r="B325" s="116" t="s">
        <v>433</v>
      </c>
      <c r="C325" s="23"/>
      <c r="D325" s="96"/>
      <c r="E325" s="3"/>
    </row>
    <row r="326" spans="1:5" ht="15" x14ac:dyDescent="0.25">
      <c r="A326" s="116" t="s">
        <v>68</v>
      </c>
      <c r="B326" s="116" t="s">
        <v>434</v>
      </c>
      <c r="C326" s="23"/>
      <c r="D326" s="96"/>
      <c r="E326" s="3"/>
    </row>
    <row r="327" spans="1:5" ht="15.75" thickBot="1" x14ac:dyDescent="0.3">
      <c r="A327" s="116" t="s">
        <v>61</v>
      </c>
      <c r="B327" s="192" t="s">
        <v>489</v>
      </c>
      <c r="C327" s="23"/>
      <c r="D327" s="96"/>
      <c r="E327" s="3"/>
    </row>
    <row r="328" spans="1:5" ht="15.75" thickTop="1" x14ac:dyDescent="0.25">
      <c r="A328" s="25" t="s">
        <v>41</v>
      </c>
      <c r="B328" s="26">
        <v>1</v>
      </c>
      <c r="C328" s="27" t="s">
        <v>42</v>
      </c>
      <c r="D328" s="28"/>
      <c r="E328" s="3"/>
    </row>
    <row r="329" spans="1:5" ht="15" x14ac:dyDescent="0.25">
      <c r="A329" s="2"/>
      <c r="B329" s="2"/>
      <c r="C329" s="118" t="s">
        <v>42</v>
      </c>
      <c r="D329" s="119">
        <f>(B328*D328)</f>
        <v>0</v>
      </c>
      <c r="E329" s="3"/>
    </row>
    <row r="330" spans="1:5" ht="15" x14ac:dyDescent="0.25">
      <c r="A330" s="2"/>
      <c r="B330" s="2"/>
      <c r="C330" s="2"/>
      <c r="D330" s="2"/>
      <c r="E330" s="3"/>
    </row>
    <row r="331" spans="1:5" ht="15" x14ac:dyDescent="0.25">
      <c r="A331" s="52"/>
      <c r="B331" s="52"/>
      <c r="C331" s="52"/>
      <c r="D331" s="52"/>
      <c r="E331" s="53"/>
    </row>
    <row r="332" spans="1:5" ht="15" x14ac:dyDescent="0.25">
      <c r="A332" s="2"/>
      <c r="B332" s="2"/>
      <c r="C332" s="155" t="s">
        <v>69</v>
      </c>
      <c r="D332" s="119">
        <f>SUM(D329,D318,D298,D271,D256,D242,D214,D189,D164,D137,D118,D91,D82,D73,D57,D41,D25)</f>
        <v>0</v>
      </c>
      <c r="E332" s="3"/>
    </row>
    <row r="333" spans="1:5" ht="15" x14ac:dyDescent="0.25">
      <c r="A333" s="2"/>
      <c r="B333" s="2"/>
      <c r="C333" s="164" t="s">
        <v>70</v>
      </c>
      <c r="D333" s="119">
        <f>D332*1.21</f>
        <v>0</v>
      </c>
      <c r="E333" s="3"/>
    </row>
    <row r="334" spans="1:5" ht="15" x14ac:dyDescent="0.25">
      <c r="A334" s="52"/>
      <c r="B334" s="52"/>
      <c r="C334" s="52"/>
      <c r="D334" s="52"/>
      <c r="E334" s="53"/>
    </row>
  </sheetData>
  <pageMargins left="0.7" right="0.7" top="0.78740157499999996" bottom="0.78740157499999996" header="0.3" footer="0.3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D49B2-50DA-43E5-95F7-2CA52545FD9D}">
  <sheetPr>
    <pageSetUpPr fitToPage="1"/>
  </sheetPr>
  <dimension ref="A1:E37"/>
  <sheetViews>
    <sheetView workbookViewId="0">
      <selection activeCell="B34" sqref="B34"/>
    </sheetView>
  </sheetViews>
  <sheetFormatPr defaultRowHeight="12.75" x14ac:dyDescent="0.2"/>
  <cols>
    <col min="1" max="1" width="33" customWidth="1"/>
    <col min="2" max="2" width="133.83203125" bestFit="1" customWidth="1"/>
    <col min="3" max="3" width="24.83203125" customWidth="1"/>
    <col min="4" max="5" width="16.83203125" customWidth="1"/>
  </cols>
  <sheetData>
    <row r="1" spans="1:5" ht="15" x14ac:dyDescent="0.25">
      <c r="A1" s="53" t="s">
        <v>19</v>
      </c>
      <c r="B1" s="53"/>
      <c r="C1" s="53"/>
      <c r="D1" s="53"/>
      <c r="E1" s="53"/>
    </row>
    <row r="2" spans="1:5" ht="15" x14ac:dyDescent="0.25">
      <c r="A2" s="53"/>
      <c r="B2" s="53"/>
      <c r="C2" s="53"/>
      <c r="D2" s="53"/>
      <c r="E2" s="53"/>
    </row>
    <row r="3" spans="1:5" ht="15.75" x14ac:dyDescent="0.25">
      <c r="A3" s="53" t="s">
        <v>20</v>
      </c>
      <c r="B3" s="161" t="s">
        <v>475</v>
      </c>
      <c r="C3" s="53"/>
      <c r="D3" s="53"/>
      <c r="E3" s="105"/>
    </row>
    <row r="4" spans="1:5" ht="15" x14ac:dyDescent="0.25">
      <c r="A4" s="53"/>
      <c r="B4" s="53"/>
      <c r="C4" s="53"/>
      <c r="D4" s="53"/>
      <c r="E4" s="54"/>
    </row>
    <row r="5" spans="1:5" ht="15" x14ac:dyDescent="0.25">
      <c r="A5" s="166" t="s">
        <v>0</v>
      </c>
      <c r="B5" s="156"/>
      <c r="C5" s="156"/>
      <c r="D5" s="157"/>
      <c r="E5" s="156"/>
    </row>
    <row r="6" spans="1:5" ht="15" x14ac:dyDescent="0.25">
      <c r="A6" s="187" t="s">
        <v>482</v>
      </c>
      <c r="B6" s="156"/>
      <c r="C6" s="156"/>
      <c r="D6" s="157"/>
      <c r="E6" s="156"/>
    </row>
    <row r="7" spans="1:5" ht="13.5" x14ac:dyDescent="0.25">
      <c r="A7" s="162" t="s">
        <v>476</v>
      </c>
      <c r="B7" s="162" t="s">
        <v>48</v>
      </c>
      <c r="C7" s="163" t="s">
        <v>435</v>
      </c>
      <c r="D7" s="163" t="s">
        <v>477</v>
      </c>
      <c r="E7" s="156"/>
    </row>
    <row r="8" spans="1:5" ht="13.5" x14ac:dyDescent="0.25">
      <c r="A8" s="174" t="s">
        <v>437</v>
      </c>
      <c r="B8" s="168" t="s">
        <v>438</v>
      </c>
      <c r="C8" s="169" t="s">
        <v>439</v>
      </c>
      <c r="D8" s="175">
        <v>1</v>
      </c>
      <c r="E8" s="156"/>
    </row>
    <row r="9" spans="1:5" ht="13.5" x14ac:dyDescent="0.25">
      <c r="A9" s="170" t="s">
        <v>440</v>
      </c>
      <c r="B9" s="170" t="s">
        <v>441</v>
      </c>
      <c r="C9" s="171" t="s">
        <v>442</v>
      </c>
      <c r="D9" s="176">
        <v>1</v>
      </c>
      <c r="E9" s="156"/>
    </row>
    <row r="10" spans="1:5" ht="13.5" x14ac:dyDescent="0.25">
      <c r="A10" s="170" t="s">
        <v>443</v>
      </c>
      <c r="B10" s="170" t="s">
        <v>444</v>
      </c>
      <c r="C10" s="171" t="s">
        <v>439</v>
      </c>
      <c r="D10" s="176">
        <v>1</v>
      </c>
      <c r="E10" s="156"/>
    </row>
    <row r="11" spans="1:5" ht="13.5" x14ac:dyDescent="0.25">
      <c r="A11" s="170" t="s">
        <v>445</v>
      </c>
      <c r="B11" s="170" t="s">
        <v>446</v>
      </c>
      <c r="C11" s="171" t="s">
        <v>439</v>
      </c>
      <c r="D11" s="176">
        <v>2</v>
      </c>
      <c r="E11" s="156"/>
    </row>
    <row r="12" spans="1:5" ht="13.5" x14ac:dyDescent="0.25">
      <c r="A12" s="170" t="s">
        <v>447</v>
      </c>
      <c r="B12" s="170" t="s">
        <v>448</v>
      </c>
      <c r="C12" s="171" t="s">
        <v>439</v>
      </c>
      <c r="D12" s="176">
        <v>2</v>
      </c>
      <c r="E12" s="156"/>
    </row>
    <row r="13" spans="1:5" ht="13.5" x14ac:dyDescent="0.25">
      <c r="A13" s="170" t="s">
        <v>449</v>
      </c>
      <c r="B13" s="170" t="s">
        <v>450</v>
      </c>
      <c r="C13" s="171" t="s">
        <v>439</v>
      </c>
      <c r="D13" s="176">
        <v>2</v>
      </c>
      <c r="E13" s="156"/>
    </row>
    <row r="14" spans="1:5" ht="13.5" x14ac:dyDescent="0.25">
      <c r="A14" s="170" t="s">
        <v>451</v>
      </c>
      <c r="B14" s="170" t="s">
        <v>452</v>
      </c>
      <c r="C14" s="171" t="s">
        <v>439</v>
      </c>
      <c r="D14" s="176">
        <v>1</v>
      </c>
      <c r="E14" s="156"/>
    </row>
    <row r="15" spans="1:5" ht="13.5" x14ac:dyDescent="0.25">
      <c r="A15" s="170" t="s">
        <v>453</v>
      </c>
      <c r="B15" s="170" t="s">
        <v>454</v>
      </c>
      <c r="C15" s="171" t="s">
        <v>455</v>
      </c>
      <c r="D15" s="176">
        <v>1</v>
      </c>
      <c r="E15" s="156"/>
    </row>
    <row r="16" spans="1:5" ht="13.5" x14ac:dyDescent="0.25">
      <c r="A16" s="170" t="s">
        <v>456</v>
      </c>
      <c r="B16" s="170" t="s">
        <v>457</v>
      </c>
      <c r="C16" s="171" t="s">
        <v>439</v>
      </c>
      <c r="D16" s="176">
        <v>1</v>
      </c>
      <c r="E16" s="156"/>
    </row>
    <row r="17" spans="1:5" ht="14.25" thickBot="1" x14ac:dyDescent="0.3">
      <c r="A17" s="172" t="s">
        <v>458</v>
      </c>
      <c r="B17" s="172" t="s">
        <v>459</v>
      </c>
      <c r="C17" s="173" t="s">
        <v>439</v>
      </c>
      <c r="D17" s="177">
        <v>1</v>
      </c>
      <c r="E17" s="156"/>
    </row>
    <row r="18" spans="1:5" ht="14.25" thickTop="1" x14ac:dyDescent="0.25">
      <c r="A18" s="67" t="s">
        <v>41</v>
      </c>
      <c r="B18" s="68">
        <v>1</v>
      </c>
      <c r="C18" s="167" t="s">
        <v>42</v>
      </c>
      <c r="D18" s="70"/>
      <c r="E18" s="156"/>
    </row>
    <row r="19" spans="1:5" ht="15" x14ac:dyDescent="0.25">
      <c r="A19" s="52"/>
      <c r="B19" s="52"/>
      <c r="C19" s="111" t="s">
        <v>42</v>
      </c>
      <c r="D19" s="112">
        <f>D18*B18</f>
        <v>0</v>
      </c>
      <c r="E19" s="156"/>
    </row>
    <row r="20" spans="1:5" ht="13.5" x14ac:dyDescent="0.25">
      <c r="A20" s="156"/>
      <c r="B20" s="156"/>
      <c r="C20" s="158"/>
      <c r="D20" s="157"/>
      <c r="E20" s="156"/>
    </row>
    <row r="21" spans="1:5" ht="15" x14ac:dyDescent="0.25">
      <c r="A21" s="166" t="s">
        <v>1</v>
      </c>
      <c r="B21" s="156"/>
      <c r="C21" s="158"/>
      <c r="D21" s="157"/>
      <c r="E21" s="156"/>
    </row>
    <row r="22" spans="1:5" ht="15" x14ac:dyDescent="0.25">
      <c r="A22" s="187" t="s">
        <v>469</v>
      </c>
      <c r="B22" s="156"/>
      <c r="C22" s="158"/>
      <c r="D22" s="157"/>
      <c r="E22" s="156"/>
    </row>
    <row r="23" spans="1:5" ht="13.5" x14ac:dyDescent="0.2">
      <c r="A23" s="162" t="s">
        <v>38</v>
      </c>
      <c r="B23" s="162" t="s">
        <v>48</v>
      </c>
      <c r="C23" s="163" t="s">
        <v>436</v>
      </c>
      <c r="D23" s="163" t="s">
        <v>478</v>
      </c>
      <c r="E23" s="163" t="s">
        <v>479</v>
      </c>
    </row>
    <row r="24" spans="1:5" ht="13.5" x14ac:dyDescent="0.25">
      <c r="A24" s="178" t="s">
        <v>460</v>
      </c>
      <c r="B24" s="178" t="s">
        <v>461</v>
      </c>
      <c r="C24" s="179">
        <v>4</v>
      </c>
      <c r="D24" s="181"/>
      <c r="E24" s="183">
        <f>C24*D24</f>
        <v>0</v>
      </c>
    </row>
    <row r="25" spans="1:5" ht="13.5" x14ac:dyDescent="0.25">
      <c r="A25" s="178" t="s">
        <v>460</v>
      </c>
      <c r="B25" s="178" t="s">
        <v>462</v>
      </c>
      <c r="C25" s="179">
        <v>4</v>
      </c>
      <c r="D25" s="181"/>
      <c r="E25" s="183">
        <f t="shared" ref="E25:E29" si="0">C25*D25</f>
        <v>0</v>
      </c>
    </row>
    <row r="26" spans="1:5" ht="13.5" x14ac:dyDescent="0.25">
      <c r="A26" s="178" t="s">
        <v>463</v>
      </c>
      <c r="B26" s="178" t="s">
        <v>464</v>
      </c>
      <c r="C26" s="179">
        <v>2</v>
      </c>
      <c r="D26" s="181"/>
      <c r="E26" s="183">
        <f t="shared" si="0"/>
        <v>0</v>
      </c>
    </row>
    <row r="27" spans="1:5" ht="13.5" x14ac:dyDescent="0.25">
      <c r="A27" s="178" t="s">
        <v>463</v>
      </c>
      <c r="B27" s="178" t="s">
        <v>465</v>
      </c>
      <c r="C27" s="179">
        <v>4</v>
      </c>
      <c r="D27" s="181"/>
      <c r="E27" s="183">
        <f t="shared" si="0"/>
        <v>0</v>
      </c>
    </row>
    <row r="28" spans="1:5" ht="13.5" x14ac:dyDescent="0.25">
      <c r="A28" s="178" t="s">
        <v>466</v>
      </c>
      <c r="B28" s="178" t="s">
        <v>467</v>
      </c>
      <c r="C28" s="179">
        <v>2</v>
      </c>
      <c r="D28" s="181"/>
      <c r="E28" s="183">
        <f t="shared" si="0"/>
        <v>0</v>
      </c>
    </row>
    <row r="29" spans="1:5" ht="14.25" thickBot="1" x14ac:dyDescent="0.3">
      <c r="A29" s="178" t="s">
        <v>466</v>
      </c>
      <c r="B29" s="178" t="s">
        <v>468</v>
      </c>
      <c r="C29" s="180">
        <v>2</v>
      </c>
      <c r="D29" s="182"/>
      <c r="E29" s="184">
        <f t="shared" si="0"/>
        <v>0</v>
      </c>
    </row>
    <row r="30" spans="1:5" ht="15.75" thickTop="1" x14ac:dyDescent="0.2">
      <c r="A30" s="67" t="s">
        <v>480</v>
      </c>
      <c r="B30" s="68"/>
      <c r="C30" s="193" t="s">
        <v>481</v>
      </c>
      <c r="D30" s="194"/>
      <c r="E30" s="185">
        <f>SUM(E24:E29)</f>
        <v>0</v>
      </c>
    </row>
    <row r="31" spans="1:5" ht="13.5" x14ac:dyDescent="0.25">
      <c r="A31" s="156"/>
      <c r="B31" s="156"/>
      <c r="C31" s="156"/>
      <c r="D31" s="157"/>
      <c r="E31" s="156"/>
    </row>
    <row r="32" spans="1:5" ht="13.5" x14ac:dyDescent="0.25">
      <c r="A32" s="156"/>
      <c r="B32" s="156"/>
      <c r="C32" s="156"/>
      <c r="D32" s="157"/>
      <c r="E32" s="156"/>
    </row>
    <row r="33" spans="1:5" ht="15" x14ac:dyDescent="0.25">
      <c r="A33" s="156"/>
      <c r="B33" s="156"/>
      <c r="C33" s="195" t="s">
        <v>69</v>
      </c>
      <c r="D33" s="196"/>
      <c r="E33" s="186">
        <f>SUM(D19,E30)</f>
        <v>0</v>
      </c>
    </row>
    <row r="34" spans="1:5" ht="15" x14ac:dyDescent="0.25">
      <c r="A34" s="156"/>
      <c r="B34" s="156"/>
      <c r="C34" s="197" t="s">
        <v>70</v>
      </c>
      <c r="D34" s="198"/>
      <c r="E34" s="186">
        <f>E33*1.21</f>
        <v>0</v>
      </c>
    </row>
    <row r="35" spans="1:5" ht="13.5" x14ac:dyDescent="0.25">
      <c r="A35" s="156"/>
      <c r="C35" s="156"/>
      <c r="D35" s="157"/>
      <c r="E35" s="156"/>
    </row>
    <row r="36" spans="1:5" ht="13.5" x14ac:dyDescent="0.25">
      <c r="A36" s="156"/>
      <c r="B36" s="156"/>
      <c r="C36" s="156"/>
      <c r="D36" s="157"/>
      <c r="E36" s="156"/>
    </row>
    <row r="37" spans="1:5" ht="13.5" x14ac:dyDescent="0.25">
      <c r="A37" s="156"/>
      <c r="B37" s="156"/>
      <c r="C37" s="156"/>
      <c r="D37" s="157"/>
      <c r="E37" s="156"/>
    </row>
  </sheetData>
  <mergeCells count="3">
    <mergeCell ref="C30:D30"/>
    <mergeCell ref="C33:D33"/>
    <mergeCell ref="C34:D34"/>
  </mergeCells>
  <dataValidations disablePrompts="1" count="2">
    <dataValidation type="list" allowBlank="1" showInputMessage="1" showErrorMessage="1" sqref="C20:C29 C31:C37" xr:uid="{D9057B9B-94DD-46F2-9253-7DC2A70AD9D8}">
      <formula1>Jednotka_nakupu</formula1>
    </dataValidation>
    <dataValidation type="list" allowBlank="1" showInputMessage="1" showErrorMessage="1" sqref="C8:C16" xr:uid="{5D987B90-3C46-492D-B1D3-3EF9F9FD8C12}">
      <formula1>$A$5:$D$5</formula1>
    </dataValidation>
  </dataValidations>
  <pageMargins left="0.7" right="0.7" top="0.78740157499999996" bottom="0.78740157499999996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Část 1 - IT technologie</vt:lpstr>
      <vt:lpstr>Část 2 - AV technologie</vt:lpstr>
      <vt:lpstr>Část 3 - Aktivní prvky</vt:lpstr>
      <vt:lpstr>'Část 1 - IT technologie'!_Hlk42147450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Ostrý</dc:creator>
  <cp:lastModifiedBy>Josef Vinkler</cp:lastModifiedBy>
  <cp:lastPrinted>2024-10-31T11:53:40Z</cp:lastPrinted>
  <dcterms:created xsi:type="dcterms:W3CDTF">2024-10-17T12:45:36Z</dcterms:created>
  <dcterms:modified xsi:type="dcterms:W3CDTF">2024-11-01T07:53:39Z</dcterms:modified>
</cp:coreProperties>
</file>