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ERDF - Kvalita/Veřejné zakázky/K 8/HF/2. Příprava - zd/"/>
    </mc:Choice>
  </mc:AlternateContent>
  <xr:revisionPtr revIDLastSave="18" documentId="8_{8E365A8C-49F9-42F0-A1F4-F852CC7A0FDB}" xr6:coauthVersionLast="47" xr6:coauthVersionMax="47" xr10:uidLastSave="{31568B1A-959E-402B-8F17-410366F37459}"/>
  <bookViews>
    <workbookView xWindow="-120" yWindow="-120" windowWidth="29040" windowHeight="15840" xr2:uid="{D9553008-0F34-4FAC-A5C9-49A7F8A151D8}"/>
  </bookViews>
  <sheets>
    <sheet name="K8-B - ICT 2025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1" i="7" l="1"/>
  <c r="D268" i="7" l="1"/>
  <c r="C268" i="7"/>
  <c r="D250" i="7"/>
  <c r="C250" i="7"/>
  <c r="D144" i="7"/>
  <c r="C144" i="7"/>
  <c r="C232" i="7"/>
  <c r="C217" i="7"/>
  <c r="C201" i="7"/>
  <c r="C190" i="7"/>
  <c r="D232" i="7"/>
  <c r="D217" i="7"/>
  <c r="D201" i="7" l="1"/>
  <c r="D190" i="7"/>
  <c r="C181" i="7"/>
  <c r="C163" i="7"/>
  <c r="D181" i="7"/>
  <c r="D163" i="7"/>
  <c r="D57" i="7" l="1"/>
  <c r="C57" i="7"/>
  <c r="D125" i="7" l="1"/>
  <c r="C125" i="7"/>
  <c r="D92" i="7"/>
  <c r="C92" i="7"/>
  <c r="D109" i="7"/>
  <c r="C109" i="7"/>
  <c r="D76" i="7"/>
  <c r="C76" i="7"/>
  <c r="D38" i="7"/>
  <c r="C38" i="7"/>
  <c r="D27" i="7"/>
  <c r="C27" i="7"/>
  <c r="D27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tc={E0935881-5932-4454-9627-B838B238663A}</author>
    <author>tc={5B35AD6C-1B0B-4B2D-BBE6-F00DA2B6B358}</author>
  </authors>
  <commentList>
    <comment ref="B81" authorId="0" shapeId="0" xr:uid="{E0935881-5932-4454-9627-B838B238663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výukovým</t>
      </text>
    </comment>
    <comment ref="B97" authorId="1" shapeId="0" xr:uid="{5B35AD6C-1B0B-4B2D-BBE6-F00DA2B6B35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proč to potřebujeme, nenavádí to nějaký produkt? 
</t>
      </text>
    </comment>
  </commentList>
</comments>
</file>

<file path=xl/sharedStrings.xml><?xml version="1.0" encoding="utf-8"?>
<sst xmlns="http://schemas.openxmlformats.org/spreadsheetml/2006/main" count="441" uniqueCount="178">
  <si>
    <t xml:space="preserve">Technická specifikace zařízení a cenová kalkulace </t>
  </si>
  <si>
    <t>Veřejná zakázka:</t>
  </si>
  <si>
    <t>"ICT Technologie"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</si>
  <si>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</si>
  <si>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</si>
  <si>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</si>
  <si>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</si>
  <si>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</si>
  <si>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</si>
  <si>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</si>
  <si>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</si>
  <si>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</si>
  <si>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Stolní mini PC</t>
  </si>
  <si>
    <t>Požadované technické parametry jsou MINIMÁLNÍ, není-li uvedeno jinak</t>
  </si>
  <si>
    <t>Nabízený model</t>
  </si>
  <si>
    <t>Technické parametry nabízeného modelu</t>
  </si>
  <si>
    <t>Popis</t>
  </si>
  <si>
    <r>
      <rPr>
        <sz val="10"/>
        <color rgb="FF000000"/>
        <rFont val="Aptos Narrow"/>
        <family val="2"/>
        <scheme val="minor"/>
      </rPr>
      <t>Multimediální mini PC s Thunderbolt umožňující postprodukci audiovizuálních souborů, grafických souborů včetně multimediálního obsahu s možností pracovat v operačních systémech Mac OS, MS Windows, Linux. Kompatibilní s již na škole existujícím uživatelským SW, programovým vybavením (Avid Media Composer, ProTools, Final Cut Pro X, QLab) , které se využívají pro účely výuky</t>
    </r>
  </si>
  <si>
    <t>CPU</t>
  </si>
  <si>
    <t xml:space="preserve">Čip postavený na architektuře ARM s min. 32000 passmark bodu dle http://www.cpubenchmark.net </t>
  </si>
  <si>
    <t>RAM</t>
  </si>
  <si>
    <t>Min. 24 GB RAM</t>
  </si>
  <si>
    <t>Úložiště</t>
  </si>
  <si>
    <t>SSD min. 512 GB</t>
  </si>
  <si>
    <t>Mediální engine</t>
  </si>
  <si>
    <t xml:space="preserve">Hardwarová akcelerace kodeků H.264, HEVC, ProRes a ProRes RAW, Engine na dekódování videa, Engine na kódování videa, Engine na kódování a dekódování ProResu, Dekódování AV1 </t>
  </si>
  <si>
    <t>Konektivita</t>
  </si>
  <si>
    <t>Min. 3 porty Thunderbolt  (s přenosovou rychlostí až 120 Gb/s), 2x USB 3 (10GB/s), HDMI port, RJ45 1Gb ethernet, Integrovaný reproduktor a 3,5mm sluchátkový výstup.
Wi‑Fi 802.11ax kompatibilní se specifikacemi IEEE 802.11a/b/g/n, Bluetooth 5.3.</t>
  </si>
  <si>
    <t>Klávesnice</t>
  </si>
  <si>
    <t>hliníkové provedení, popisky kláves v češtině a musí reflektovat prostředí macOS, drátová, ISO rozložení kláves (dvouřádková klávesa Enter), s numerickým blokem, přímá podpora macOS</t>
  </si>
  <si>
    <t>Myš</t>
  </si>
  <si>
    <t>optická, drátová (rozhraní USB), rozlišení snímače alespoň 1000dpi, alespoň 2 tlačítka, klikatelné scrollovací kolečko, vhodná pro levou i pravou ruku</t>
  </si>
  <si>
    <t>Ostatní</t>
  </si>
  <si>
    <t>Zařízení musí pocházet z oficiální české distribuce. Dodavatel se zavazuje zařadit zařízení do DEP programu pod účet JAMU.</t>
  </si>
  <si>
    <t>Počet ks</t>
  </si>
  <si>
    <t>Cena za 1 ks (v Kč bez DPH)</t>
  </si>
  <si>
    <t>Položka č. 2</t>
  </si>
  <si>
    <r>
      <rPr>
        <b/>
        <sz val="10"/>
        <color rgb="FF000000"/>
        <rFont val="Aptos Narrow"/>
        <family val="2"/>
        <scheme val="minor"/>
      </rPr>
      <t>Monitor 27"</t>
    </r>
    <r>
      <rPr>
        <b/>
        <sz val="10"/>
        <color rgb="FFFF0000"/>
        <rFont val="Aptos Narrow"/>
        <family val="2"/>
        <scheme val="minor"/>
      </rPr>
      <t xml:space="preserve"> </t>
    </r>
  </si>
  <si>
    <t>Dokovatelný 27" Thunderbolt monitor s nabíjení externích zařízení pomocí Thunderbolt USB-C až 90W, integrovaným USB3 hubem a LAN portem</t>
  </si>
  <si>
    <t>Monitor</t>
  </si>
  <si>
    <t>QHD rozlišení při 120Hz
matný povrch
IPS technologie s LED podsvícením
350 cd/m2
Rovná konstrukce</t>
  </si>
  <si>
    <t xml:space="preserve">1x HDMI
1x DP vstup a 1x výstup s MST 
1x RJ 45 GLAN
1x Thunderbolt vstup s PD 90W a 1x výstup 
USB3 hub s min 4 porty
</t>
  </si>
  <si>
    <t xml:space="preserve">Ostatní </t>
  </si>
  <si>
    <t>Nastavitelná výška, funkce pivot
Flicker-free technologie
Filtr modrého světla 
VESA uchycení
KVM</t>
  </si>
  <si>
    <t>Záruka</t>
  </si>
  <si>
    <t>36 měsíců</t>
  </si>
  <si>
    <t>Položka č. 3</t>
  </si>
  <si>
    <t>Low Noise Workstation</t>
  </si>
  <si>
    <t>Výkonná a velmi tichá pracovní stanice typu tower pro DAW, grafické aplikace a 3D animace.</t>
  </si>
  <si>
    <t>Case</t>
  </si>
  <si>
    <t>kvalitní  konstrukce včetně odhlučnovacího materiálu; prachové filtry minimálně na čelní a spodní straně; formát ATX desky; bez zdroje
2x USB 3 + 1x USB-C, audio na čelním/horním panelu
možnost instalace GPU o délce alespoň 360mm a CPU ventilátoru o výšce 165mm
6x pozice pro ventilátory o minimálním rozměru 120x120mm
4 volné pozice  2,5"/3,5" pro SATA SSD</t>
  </si>
  <si>
    <t>Stanice bude osazena procesorem min. 36000 passmark bodu dle .. http://www.cpubenchmark.net
CPU věžovitý chladič, 6x heatpipe; 2x ventilátor s PWM regulací</t>
  </si>
  <si>
    <t>GPU</t>
  </si>
  <si>
    <r>
      <t xml:space="preserve">integrovaná na MB nebo v CPU
dedikovaná s vlastní grafickou pamětí min. </t>
    </r>
    <r>
      <rPr>
        <b/>
        <sz val="10"/>
        <color rgb="FF000000"/>
        <rFont val="Calibri"/>
        <family val="2"/>
      </rPr>
      <t>12GB</t>
    </r>
    <r>
      <rPr>
        <sz val="10"/>
        <color rgb="FF000000"/>
        <rFont val="Calibri"/>
        <family val="2"/>
      </rPr>
      <t xml:space="preserve"> a podporou Ray-Traycingu a min. 27000 passmark bodu dle .. https://www.videocardbenchmark.net/
4x digitální výstup, z toho min. 1xHDMI</t>
    </r>
  </si>
  <si>
    <t>64GB v max. 2 slotech</t>
  </si>
  <si>
    <t xml:space="preserve">1x systémový M.2 PCIe 4x4 NVMe SSD min. 1 TB; 1GB SDRAM Vyrovnávací paměť, rychlost čtení 13000MB/s, rychlost zápisu 12000MB/s, životnost 600TBW
1x datový  M.2 PCIe 4x4 NVMe SSD min. 4 TB; rychlost čtení 7000MB/s, rychlost zápisu 6000MB/s, životnost 3000TBW / SATA 2TB; rychlost čtení 560MB/s, rychlost zápisu 530MB/s, životnost 1200TBW
</t>
  </si>
  <si>
    <t>Základní deska</t>
  </si>
  <si>
    <t xml:space="preserve">Formát ATX
4x DIMM sloty pro RAM podporující až 256GB 
1× PCI Express 5.0 x16
2× PCI Express 3.0 x4
3× M.2 slot pro NVME SSD
4x SATA port 6Gb/s
Wifi 7, Bluetooth 5.4
</t>
  </si>
  <si>
    <t>2× USB-C  (přenosová rychlost signálu 40 Gb/s)
2× USB 3.2 Gen 2 (přenosová rychlost signálu 20 Gb/s)
4× USB 3.2 Gen 1 (přenosová rychlost signálu 5 Gb/s)
2× USB 2.0
1× kombinovaný konektor sluchátek/mikrofonu
1× zvukový výstup (line out)
1× RJ-45 (LAN)</t>
  </si>
  <si>
    <t>PSU</t>
  </si>
  <si>
    <t>Výkonnostně odpovídající celé sestavě, min 700W
Certifikace: 80 Plus Gold/Titanium, Plně modulární, Tepelná regulace, fanless/zero RPM mode</t>
  </si>
  <si>
    <t>Operační systém</t>
  </si>
  <si>
    <t>Windows</t>
  </si>
  <si>
    <t>Příslušenství</t>
  </si>
  <si>
    <t>USB klávesnice a myš, napájecí kabel</t>
  </si>
  <si>
    <t>Položka č. 4</t>
  </si>
  <si>
    <t>Výkonný notebook 14“</t>
  </si>
  <si>
    <r>
      <rPr>
        <sz val="10"/>
        <color rgb="FF000000"/>
        <rFont val="Aptos Narrow"/>
        <family val="2"/>
        <scheme val="minor"/>
      </rPr>
      <t>Výkonný notebook 14“ s Thunderbolt, HDMI a SDXC slotem pro odbavování nízkolatenčních streamů a pořizování záznamů  s možností pracovat v operačních systémech Mac OS, MS Windows, Linux. Kompatibilní s již na škole existujícím uživatelským SW využívající se pro výuku, programovým vybavením (Avid Media Composer, ProTools, Final Cut Pro X, QLab)</t>
    </r>
  </si>
  <si>
    <t xml:space="preserve">Čip postavený na architektuře ARM s min. 37000 passmark bodu dle http://www.cpubenchmark.net </t>
  </si>
  <si>
    <t>Displej/ Grafika</t>
  </si>
  <si>
    <t>Úhlopříčka 14,2“; displej s LED podsvícením a technologií IPS; minimální nativní rozlišení 3024 × 1964 při 254 pixelech na palec s podporou miliónů barev. Jas min. 600 nitů, široký barevný gamut (P3), obnovovací frekcence 120Hz</t>
  </si>
  <si>
    <t>Min. 36 GB RAM</t>
  </si>
  <si>
    <t>SSD min. 2TB</t>
  </si>
  <si>
    <t xml:space="preserve">Hardwarová akcelerace kodeků H.264, HEVC, ProRes a ProRes RAW, Engine na dekódování videa,2x Engine na kódování videa, 2x Engine na kódování a dekódování ProResu, Dekódování AV1 </t>
  </si>
  <si>
    <t>Min. tři porty Thunderbolt (s přenosovou rychlostí až 120 Gb/s), HDMI port, SDXC slot
Wi‑Fi 802.11ax kompatibilní se specifikacemi IEEE 802.11a/b/g/n, Bluetooth 5.3.</t>
  </si>
  <si>
    <t>Další funkce</t>
  </si>
  <si>
    <t>Česká podsvícená klávesnice.  Snímač otisku prstu pro identifikaci uživatele pro přihlášení do účtu, snímač okolního osvětlení. Touchpad na přesné ovládání kurzoru včetně rozpoznávání přítlaku.
Webakmera s rozlišením min. 1080P. Podpora přehrávání zvuku Dolby Atmos
Se soustavou tří mikrofonů se směrovým formováním paprsku, 3,5mm sluchátkový výstup.
Podpora min. dvou externích displejů s rozlišením až 6K</t>
  </si>
  <si>
    <t>Baterie, napájení</t>
  </si>
  <si>
    <t>Vestavěná 70Wh lithium‑polymerová baterie, 90W USB‑C napájecí adaptér. Nabíjení skrze Thunderbolt porty nebo magnetický konektor</t>
  </si>
  <si>
    <t>Hmotnost</t>
  </si>
  <si>
    <t>Max. 1,65 kg</t>
  </si>
  <si>
    <t>Polstrovaný/neoprenový obal na přenášení</t>
  </si>
  <si>
    <t>Položka č. 5</t>
  </si>
  <si>
    <t>Výkonné multimediální PC kompaktních rozměrů s Thunderbolt umožňující postprodukci audiovizuálních souborů, grafických souborů včetně multimediálního obsahu s možností pracovat v operačních systémech Mac OS, MS Windows, Linux. Kompatibilní s již na škole existujícím uživatelským SW, programovým vybavením (Avid Media Composer, ProTools, Final Cut Pro X, QLab)</t>
  </si>
  <si>
    <t xml:space="preserve">Čip postavený na architektuře ARM s min. 40000 passmark bodu dle http://www.cpubenchmark.net </t>
  </si>
  <si>
    <t>Min. 96 GB RAM</t>
  </si>
  <si>
    <t>SSD min. 2 TB</t>
  </si>
  <si>
    <t xml:space="preserve">Hardwarová akcelerace kodeků H.264, HEVC, ProRes a ProRes RAW, 2x Engine na dekódování videa, 2x Engine na kódování videa, 2x Engine na kódování a dekódování ProResu, Dekódování AV1 </t>
  </si>
  <si>
    <t>Min. čtyři porty Thunderbolt  (s přenosovou rychlostí až 120 Gb/s), 2x USB-C (10GB/s) a 2x USB-A (5Gb/s), HDMI port, SDXC slot, RJ45 10Gb ethernet, Integrovaný reproduktor a 3,5mm sluchátkový výstup.
Wi‑Fi 802.11ax kompatibilní se specifikacemi IEEE 802.11a/b/g/n, Bluetooth 5.3.</t>
  </si>
  <si>
    <t>Položka č. 6</t>
  </si>
  <si>
    <t>Pracovní stanice typu tower</t>
  </si>
  <si>
    <t xml:space="preserve">Výkonná multimediální pracovní stanice typu tower umožňující postprodukci audiovizuálních souborů, grafických souborů včetně multimediálního obsahu s možností pracovat v operačních systémech Mac OS, MS Windows, Linux. Kompatibilní s již na škole existujícím uživatelským SW, programovým vybavením (Avid Media Composer, ProTools, Final Cut Pro X, QLab), který je využíván pro potřeby akreditované výuky studentů. </t>
  </si>
  <si>
    <t>Procesor</t>
  </si>
  <si>
    <t xml:space="preserve">Čip postavený na architektuře ARM s min. 48000 passmark bodu dle http://www.cpubenchmark.net </t>
  </si>
  <si>
    <t>Operační paměť</t>
  </si>
  <si>
    <t>Min. 128 GB RAM</t>
  </si>
  <si>
    <t>SSD min. 4 TB</t>
  </si>
  <si>
    <t>Hardwarová akcelerace kodeků H.264, HEVC, ProRes a ProRes RAW, 2x Engine na dekódování videa, 2x Engine na kódování videa, 2x Engine na kódování a dekódování ProResu</t>
  </si>
  <si>
    <t>PCIe sběrnice</t>
  </si>
  <si>
    <t>Pracovní stanice musí obsahovat minimálně 6x rozšiřující slot PCI Express 3. generace</t>
  </si>
  <si>
    <t>Min. osm portů Thunderbolt  (s přenosovou rychlostí až 40 Gb/s), 2x USB-A (5Gb/s), HDMI port, 2xRJ45 10Gb ethernet, Integrovaný reproduktor a 3,5mm sluchátkový výstup.
Wi‑Fi 802.11ax kompatibilní se specifikacemi IEEE 802.11a/b/g/n, Bluetooth 5.3.</t>
  </si>
  <si>
    <t>Bezdrátová myš, CZ klávesnice s numerickou částí a trackpad.3m Thunderbolt USB-C kabel, redukce Thunderbolt 3 na Thunderbolt 2</t>
  </si>
  <si>
    <t>Položka č. 7</t>
  </si>
  <si>
    <t>AllInOne PC 23"-24"</t>
  </si>
  <si>
    <t xml:space="preserve">Stanice bude osazena procesorem min. 27000 passmark bodu dle http://www.cpubenchmark.net </t>
  </si>
  <si>
    <t>Stanice bude osazena grafickým procesorem min. 6000 passmark bodu dle https://www.videocardbenchmark.net/
2x digitální výstup, z toho min. 1xHDMI</t>
  </si>
  <si>
    <t>32GB, s možností upgradu na 64GB (SODIMM slot)</t>
  </si>
  <si>
    <t>M.2 NVMe SSD min. 512 GB
volný SATA port na 2,5" disk nebo M.2</t>
  </si>
  <si>
    <t xml:space="preserve">min FullHD rozlišení
matný/antireflexní
IPS technologie
výškově stavitelný
Reproduktory a webkamera
</t>
  </si>
  <si>
    <t>Wifi 6 ax, Bluetooth 5
RJ-45
min. 4x USB (přenosová rychlost signálu 10 Gb/s) z toho min. 1x USB-C 
kombinovaný konektor sluchátek/mikrofonu</t>
  </si>
  <si>
    <t>USB klávesnice a myš</t>
  </si>
  <si>
    <t>Položka č. 8</t>
  </si>
  <si>
    <t>Konvertibilní Notebook 13"-14"</t>
  </si>
  <si>
    <t>Požadované technické parametry jsou minimální, není-li uvedeno jinak</t>
  </si>
  <si>
    <t>Dotykový konvertibilní notebook 13-14" s celokovovým šasi a Thunderbolt</t>
  </si>
  <si>
    <t xml:space="preserve">Notebook bude osazen procesorem min. 17000 passmark bodu dle http://www.cpubenchmark.net </t>
  </si>
  <si>
    <t>integrovaná na MB nebo v CPU; výstup min. 1xHDMI 2</t>
  </si>
  <si>
    <t>512GB PCIe NVMe SSD</t>
  </si>
  <si>
    <t>FullHD rozlišení
Matný/antireflexní povrch s dotykovou vrstvou
400 nits (cd/m2)
IPS technologie
Integrovaná 5MP webkmera s krytkou</t>
  </si>
  <si>
    <t>Čtečka karet</t>
  </si>
  <si>
    <t>SmartCard nebo SDXC</t>
  </si>
  <si>
    <t>Wifi 6E, Bluetooth 5.3
4x USB 3 z toho min 2x USB-C s podporou Thunderbolt 40Gb/s
RJ45 GLAN
HDMI výstup
kombinovaný konektor sluchátek/mikrofonu
volitně WWAN</t>
  </si>
  <si>
    <t>Podsvícená klávesnice
Čtečka otisků prstů
Jazyk klávesnice CZ</t>
  </si>
  <si>
    <t>max. 1,5 kg</t>
  </si>
  <si>
    <t>Obal na přenášení</t>
  </si>
  <si>
    <t>Položka č. 9</t>
  </si>
  <si>
    <t>Notebook 14"</t>
  </si>
  <si>
    <t>14" notebook s celokovovým šasi a Thunderbolt</t>
  </si>
  <si>
    <t>16GB, s možností upgrade na 64GB (SODIMM slot)</t>
  </si>
  <si>
    <t>FullHD rozlišení
Matný povrch
300 nits (cd/m2)
IPS technologie
Integrovaná FHD webakmera s krytkou</t>
  </si>
  <si>
    <t>Obal na přenášení, 
Kompatibilní kovový vertikální stojan pro NTB na stůl s odpovídající nostností</t>
  </si>
  <si>
    <t>Položka č. 10</t>
  </si>
  <si>
    <t>Notebook 15"</t>
  </si>
  <si>
    <t>15" notebook s celokovovým šasi a Thunderbolt</t>
  </si>
  <si>
    <t xml:space="preserve">Notebook bude osazen procesorem min. 14000 passmark bodu dle http://www.cpubenchmark.net </t>
  </si>
  <si>
    <t>FullHD rozlišení
Matný povrch
250 nits (cd/m2)
IPS technologie
Integrovaná 720p webkamera s krytkou</t>
  </si>
  <si>
    <t>Wifi 6E, Bluetooth 5.3
4x USB 3 z toho min 1x USB-C s podporou Thunderbolt 40Gb/s
RJ45 GLAN
HDMI výstup
kombinovaný konektor sluchátek/mikrofonu</t>
  </si>
  <si>
    <t>Podsvícená klávesnice
Numerická klávesnice 
Čtečka otisků prstů
Jazyk klávesnice CZ</t>
  </si>
  <si>
    <t>max. 1,8 kg</t>
  </si>
  <si>
    <t>Položka č. 11</t>
  </si>
  <si>
    <t>Dokovací stanice</t>
  </si>
  <si>
    <t>Dokovací stanice kompatibilní pořizovaným notebookem (položka,  č. 10) s možností zapnutí/vypnutí notebooku.
Napájení pro hostitele až 100 W přes USB-C (USB-C PD).
Součástí napájecí adaptér min. 120W.</t>
  </si>
  <si>
    <t>2x USB-C - 1x připojení notebooku, 1x volný
4x USB 3
2x DisplayPort 1.4
1x HDMI 2.0
1x Gigabit Ethernet
1x kombinovaný konektor sluchátek/mikrofonu
1x standardní slot pro zámek</t>
  </si>
  <si>
    <t>Windows 10; Windows 11; macOS</t>
  </si>
  <si>
    <t>Položka č. 12</t>
  </si>
  <si>
    <t>Monitor 24"</t>
  </si>
  <si>
    <t>24" monitor s webkamerou, reproduktory a USB3 hubem</t>
  </si>
  <si>
    <t>FhD rozlišení
matný/antireflexní povrch
IPS technologie s LED podsvícením
300 cd/m2
Obnovovací frekvence 75 Hz
Rovná konstrukce</t>
  </si>
  <si>
    <t xml:space="preserve">1x HDMI
1x DP vstup
Sluchátkový výstup
USB3 hub s min 4 porty
</t>
  </si>
  <si>
    <t>Reproduktory
Webkamera
Nastavitelná výška, funkce pivot
Flicker-free technologie
Filtr modrého světla 
VESA uchycení</t>
  </si>
  <si>
    <t>Položka č. 13</t>
  </si>
  <si>
    <t>Stanice bude osazena procesorem min. 30000 passmark bodu dle http://www.cpubenchmark.net</t>
  </si>
  <si>
    <t>integrovaná na MB nebo v CPU
výstup min. 1xUSB-C s DP, 1x DisplayPort</t>
  </si>
  <si>
    <t>16GB DDR5, s možností upgradu na 64GB (SODIMM slot)</t>
  </si>
  <si>
    <t>M.2 NVMe 512 GB, PCIe-4 × 4, TLC
volný slot na druhý M.2 / 2,5" SATA disk</t>
  </si>
  <si>
    <t>min FullHD rozlišení
matný/antireflexní
IPS technologie
výškově stavitelný
HDMI vstup
5MP webkamera</t>
  </si>
  <si>
    <t>Wifi 6E, Bluetooth 5
RJ-45
min. 5x USB 3 z toho min. 1x USB-C (přenosová rychlost signálu 20 Gb/s)
kombinovaný konektor sluchátek/mikrofonu</t>
  </si>
  <si>
    <t>Napájení</t>
  </si>
  <si>
    <t>integrovaný zdroj v těle PC</t>
  </si>
  <si>
    <t>Položka č. 14</t>
  </si>
  <si>
    <t xml:space="preserve">Stanice bude osazena procesorem min. 23000 passmark bodu dle http://www.cpubenchmark.net </t>
  </si>
  <si>
    <t>integrovaná na MB nebo v CPU
výstup min. 1xHDMI, 1x DisplayPort</t>
  </si>
  <si>
    <t>M.2 NVMe SSD min. 512 GB
volný slot na druhý M.2 / 2,5" SATA disk</t>
  </si>
  <si>
    <t>Wifi 6 ax, Bluetooth 5
RJ-45
min. 5x USB 3 z toho min. 1x USB-C (přenosová rychlost signálu 10 Gb/s)
kombinovaný konektor sluchátek/mikrofonu</t>
  </si>
  <si>
    <t>Položka č. 15</t>
  </si>
  <si>
    <t>Wifi 6E, Bluetooth 5.3
4x USB 3 z toho min 2x USB-C s podporou Thunderbolt 40Gb/s
RJ45 GLAN
HDMI výstup
kombinovaný konektor sluchátek/mikrofonu</t>
  </si>
  <si>
    <t>Položka č. 16</t>
  </si>
  <si>
    <t xml:space="preserve">Notebook bude osazen procesorem min. 24900 passmark bodu dle http://www.cpubenchmark.net </t>
  </si>
  <si>
    <t>integrovaná v CPU, podpora minimálně 3 monitorů</t>
  </si>
  <si>
    <t>32GB DDR5, s možností upgrade na 64GB (SODIMM slot)</t>
  </si>
  <si>
    <t>1TB PCIe NVMe SSD</t>
  </si>
  <si>
    <t>FullHD rozlišení
Matný povrch
Dotykový
300 nits (cd/m2)
IPS technologie
Integrovaná FHD webakmera s krytkou</t>
  </si>
  <si>
    <t>max. 1,45 kg</t>
  </si>
  <si>
    <t>Cena celkem (v Kč bez DPH)</t>
  </si>
  <si>
    <t>Cena celkem (v Kč s DPH)</t>
  </si>
  <si>
    <t>Zadavatel připouští možnost nabídnout  rovnocenné řešení.    </t>
  </si>
  <si>
    <t>16GB</t>
  </si>
  <si>
    <t>Wifi 6E, Bluetooth 5.3
4x USB 3 z toho min 2x USB-C s podporou Thunderbolt 40Gb/s
HDMI výstup
kombinovaný konektor sluchátek/mikrofonu
volitně WWAN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</si>
</sst>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3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0"/>
      <name val="Aptos Narrow"/>
      <family val="2"/>
      <charset val="238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scheme val="minor"/>
    </font>
    <font>
      <sz val="10"/>
      <color rgb="FF000000"/>
      <name val="Aptos Narrow"/>
      <scheme val="minor"/>
    </font>
    <font>
      <b/>
      <sz val="10"/>
      <color rgb="FF000000"/>
      <name val="Aptos Narrow"/>
      <scheme val="minor"/>
    </font>
    <font>
      <sz val="10"/>
      <color rgb="FF000000"/>
      <name val="Calibri"/>
    </font>
    <font>
      <b/>
      <sz val="10"/>
      <color rgb="FFFF000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i/>
      <sz val="12"/>
      <color rgb="FF000000"/>
      <name val="Aptos Narrow"/>
      <family val="2"/>
      <charset val="238"/>
      <scheme val="minor"/>
    </font>
    <font>
      <b/>
      <sz val="16"/>
      <color rgb="FF000000"/>
      <name val="Aptos Narrow"/>
      <family val="2"/>
      <charset val="238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5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1" fillId="3" borderId="1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left" vertical="center"/>
    </xf>
    <xf numFmtId="0" fontId="10" fillId="4" borderId="3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 applyProtection="1">
      <alignment horizontal="left" vertical="top" wrapText="1"/>
      <protection locked="0"/>
    </xf>
    <xf numFmtId="0" fontId="10" fillId="5" borderId="4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>
      <alignment horizontal="left" vertical="top" wrapText="1"/>
    </xf>
    <xf numFmtId="0" fontId="10" fillId="6" borderId="5" xfId="1" applyFont="1" applyFill="1" applyBorder="1" applyAlignment="1">
      <alignment horizontal="center" vertical="center" wrapText="1"/>
    </xf>
    <xf numFmtId="4" fontId="10" fillId="6" borderId="5" xfId="1" applyNumberFormat="1" applyFont="1" applyFill="1" applyBorder="1" applyAlignment="1">
      <alignment horizontal="center" vertical="center" wrapText="1"/>
    </xf>
    <xf numFmtId="0" fontId="15" fillId="7" borderId="3" xfId="1" applyFont="1" applyFill="1" applyBorder="1" applyAlignment="1">
      <alignment horizontal="left" vertical="center" wrapText="1"/>
    </xf>
    <xf numFmtId="0" fontId="7" fillId="5" borderId="6" xfId="1" applyFont="1" applyFill="1" applyBorder="1" applyAlignment="1" applyProtection="1">
      <alignment horizontal="left" vertical="top" wrapText="1"/>
      <protection locked="0"/>
    </xf>
    <xf numFmtId="0" fontId="15" fillId="8" borderId="6" xfId="1" applyFont="1" applyFill="1" applyBorder="1" applyAlignment="1">
      <alignment horizontal="left" vertical="center"/>
    </xf>
    <xf numFmtId="0" fontId="10" fillId="4" borderId="6" xfId="1" applyFont="1" applyFill="1" applyBorder="1" applyAlignment="1">
      <alignment horizontal="left" vertical="center"/>
    </xf>
    <xf numFmtId="0" fontId="17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6" fillId="0" borderId="6" xfId="1" applyFont="1" applyBorder="1" applyAlignment="1">
      <alignment horizontal="left" vertical="top" wrapText="1"/>
    </xf>
    <xf numFmtId="0" fontId="1" fillId="2" borderId="6" xfId="1" applyFont="1" applyFill="1" applyBorder="1" applyAlignment="1">
      <alignment horizontal="center" vertical="center"/>
    </xf>
    <xf numFmtId="0" fontId="13" fillId="0" borderId="4" xfId="1" applyFont="1" applyBorder="1" applyAlignment="1">
      <alignment vertical="top" wrapText="1"/>
    </xf>
    <xf numFmtId="0" fontId="13" fillId="0" borderId="6" xfId="1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4" xfId="1" applyFont="1" applyBorder="1" applyAlignment="1">
      <alignment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20" fillId="0" borderId="6" xfId="1" applyFont="1" applyBorder="1" applyAlignment="1">
      <alignment horizontal="left" vertical="top" wrapText="1"/>
    </xf>
    <xf numFmtId="4" fontId="10" fillId="2" borderId="6" xfId="1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/>
    </xf>
    <xf numFmtId="0" fontId="10" fillId="0" borderId="0" xfId="0" applyFont="1"/>
    <xf numFmtId="0" fontId="9" fillId="0" borderId="6" xfId="0" applyFont="1" applyBorder="1" applyAlignment="1">
      <alignment horizontal="left" vertical="top" wrapText="1"/>
    </xf>
    <xf numFmtId="0" fontId="10" fillId="9" borderId="3" xfId="0" applyFont="1" applyFill="1" applyBorder="1" applyAlignment="1">
      <alignment horizontal="left" vertical="top" wrapText="1"/>
    </xf>
    <xf numFmtId="0" fontId="7" fillId="9" borderId="6" xfId="0" applyFont="1" applyFill="1" applyBorder="1" applyAlignment="1">
      <alignment horizontal="left" vertical="top" wrapText="1"/>
    </xf>
    <xf numFmtId="0" fontId="7" fillId="0" borderId="0" xfId="0" applyFont="1"/>
    <xf numFmtId="0" fontId="10" fillId="9" borderId="4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6" borderId="5" xfId="0" applyFont="1" applyFill="1" applyBorder="1" applyAlignment="1">
      <alignment horizontal="center" vertical="center" wrapText="1"/>
    </xf>
    <xf numFmtId="4" fontId="10" fillId="6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2" fillId="0" borderId="6" xfId="0" applyFont="1" applyBorder="1" applyAlignment="1">
      <alignment horizontal="left" vertical="top" wrapText="1"/>
    </xf>
    <xf numFmtId="8" fontId="0" fillId="0" borderId="0" xfId="0" applyNumberFormat="1" applyAlignment="1">
      <alignment vertical="center" wrapText="1"/>
    </xf>
    <xf numFmtId="0" fontId="23" fillId="0" borderId="7" xfId="1" applyFont="1" applyBorder="1" applyAlignment="1">
      <alignment vertical="center" wrapText="1"/>
    </xf>
    <xf numFmtId="0" fontId="24" fillId="7" borderId="3" xfId="1" applyFont="1" applyFill="1" applyBorder="1" applyAlignment="1">
      <alignment horizontal="left" vertical="center" wrapText="1"/>
    </xf>
    <xf numFmtId="0" fontId="23" fillId="0" borderId="3" xfId="1" applyFont="1" applyBorder="1" applyAlignment="1">
      <alignment vertical="top" wrapText="1"/>
    </xf>
    <xf numFmtId="4" fontId="1" fillId="2" borderId="6" xfId="0" applyNumberFormat="1" applyFont="1" applyFill="1" applyBorder="1" applyAlignment="1">
      <alignment horizontal="center" vertical="center"/>
    </xf>
    <xf numFmtId="8" fontId="4" fillId="0" borderId="0" xfId="1" applyNumberFormat="1" applyAlignment="1">
      <alignment horizontal="left"/>
    </xf>
    <xf numFmtId="8" fontId="0" fillId="0" borderId="0" xfId="0" applyNumberFormat="1" applyAlignment="1">
      <alignment horizontal="left" vertical="center" wrapText="1"/>
    </xf>
    <xf numFmtId="0" fontId="27" fillId="3" borderId="1" xfId="1" applyFont="1" applyFill="1" applyBorder="1" applyAlignment="1">
      <alignment horizontal="left" vertical="center" wrapText="1"/>
    </xf>
    <xf numFmtId="0" fontId="13" fillId="0" borderId="3" xfId="1" applyFont="1" applyBorder="1" applyAlignment="1">
      <alignment vertical="top" wrapText="1"/>
    </xf>
    <xf numFmtId="0" fontId="7" fillId="5" borderId="9" xfId="1" applyFont="1" applyFill="1" applyBorder="1" applyAlignment="1" applyProtection="1">
      <alignment horizontal="left" vertical="top" wrapText="1"/>
      <protection locked="0"/>
    </xf>
    <xf numFmtId="0" fontId="28" fillId="0" borderId="0" xfId="1" applyFont="1" applyAlignment="1">
      <alignment horizontal="left"/>
    </xf>
    <xf numFmtId="0" fontId="29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30" fillId="0" borderId="0" xfId="1" applyFont="1" applyAlignment="1">
      <alignment horizontal="left"/>
    </xf>
    <xf numFmtId="3" fontId="15" fillId="0" borderId="5" xfId="1" applyNumberFormat="1" applyFont="1" applyBorder="1" applyAlignment="1">
      <alignment horizontal="left" vertical="top" wrapText="1"/>
    </xf>
    <xf numFmtId="0" fontId="19" fillId="0" borderId="4" xfId="1" applyFont="1" applyBorder="1" applyAlignment="1">
      <alignment vertical="top" wrapText="1"/>
    </xf>
    <xf numFmtId="0" fontId="31" fillId="0" borderId="3" xfId="2" applyFont="1" applyBorder="1" applyAlignment="1">
      <alignment vertical="top" wrapText="1"/>
    </xf>
    <xf numFmtId="0" fontId="31" fillId="0" borderId="4" xfId="2" applyFont="1" applyBorder="1" applyAlignment="1">
      <alignment vertical="top" wrapText="1"/>
    </xf>
    <xf numFmtId="0" fontId="33" fillId="0" borderId="4" xfId="2" applyFont="1" applyBorder="1" applyAlignment="1">
      <alignment vertical="top" wrapText="1"/>
    </xf>
    <xf numFmtId="0" fontId="23" fillId="0" borderId="4" xfId="1" applyFont="1" applyBorder="1" applyAlignment="1">
      <alignment vertical="top" wrapText="1"/>
    </xf>
    <xf numFmtId="0" fontId="28" fillId="0" borderId="0" xfId="0" applyFont="1" applyAlignment="1">
      <alignment vertical="center" wrapText="1"/>
    </xf>
    <xf numFmtId="0" fontId="25" fillId="0" borderId="8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31" fillId="0" borderId="8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10" fillId="2" borderId="6" xfId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left" vertical="top" wrapText="1"/>
    </xf>
    <xf numFmtId="4" fontId="1" fillId="2" borderId="6" xfId="1" applyNumberFormat="1" applyFont="1" applyFill="1" applyBorder="1" applyAlignment="1">
      <alignment horizontal="center" vertical="center"/>
    </xf>
    <xf numFmtId="0" fontId="16" fillId="0" borderId="6" xfId="1" applyFont="1" applyBorder="1" applyAlignment="1">
      <alignment vertical="top" wrapText="1"/>
    </xf>
    <xf numFmtId="0" fontId="18" fillId="0" borderId="6" xfId="2" applyFont="1" applyBorder="1" applyAlignment="1">
      <alignment horizontal="left" vertical="top" wrapText="1"/>
    </xf>
    <xf numFmtId="0" fontId="16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20" fillId="0" borderId="6" xfId="2" applyFont="1" applyBorder="1" applyAlignment="1">
      <alignment horizontal="left" vertical="top" wrapText="1"/>
    </xf>
    <xf numFmtId="0" fontId="19" fillId="0" borderId="6" xfId="2" applyFont="1" applyBorder="1" applyAlignment="1">
      <alignment horizontal="left" vertical="top" wrapText="1"/>
    </xf>
    <xf numFmtId="0" fontId="23" fillId="0" borderId="6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</cellXfs>
  <cellStyles count="3">
    <cellStyle name="Normální" xfId="0" builtinId="0"/>
    <cellStyle name="Normální 2" xfId="2" xr:uid="{A57B4EED-29D2-42EB-9D7A-C83C41C29FC3}"/>
    <cellStyle name="Normální 2 2 2" xfId="1" xr:uid="{F1419A6A-A88F-41AB-8BD6-8825E74DD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ina Svobodová" id="{C0FFB0EE-2AC4-442A-844B-403AF63598A0}" userId="S::23423@post.jamu.cz::c0bda626-836d-4d9c-b1a6-7d9bd465728a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1" dT="2025-04-17T09:30:52.62" personId="{C0FFB0EE-2AC4-442A-844B-403AF63598A0}" id="{E0935881-5932-4454-9627-B838B238663A}">
    <text>výukovým</text>
  </threadedComment>
  <threadedComment ref="B97" dT="2025-04-17T09:33:01.15" personId="{C0FFB0EE-2AC4-442A-844B-403AF63598A0}" id="{5B35AD6C-1B0B-4B2D-BBE6-F00DA2B6B358}">
    <text xml:space="preserve">proč to potřebujeme, nenavádí to nějaký produkt? 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5531-F96B-4BCC-B0C7-45CAB6894176}">
  <sheetPr>
    <pageSetUpPr fitToPage="1"/>
  </sheetPr>
  <dimension ref="A1:D288"/>
  <sheetViews>
    <sheetView tabSelected="1" topLeftCell="A235" zoomScaleNormal="100" workbookViewId="0">
      <selection activeCell="D271" sqref="D271"/>
    </sheetView>
  </sheetViews>
  <sheetFormatPr defaultColWidth="9.140625" defaultRowHeight="15" x14ac:dyDescent="0.25"/>
  <cols>
    <col min="1" max="1" width="31.42578125" style="3" customWidth="1"/>
    <col min="2" max="2" width="64.42578125" style="64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7" customFormat="1" ht="17.25" customHeight="1" x14ac:dyDescent="0.25">
      <c r="A3" s="5" t="s">
        <v>1</v>
      </c>
      <c r="B3" s="65" t="s">
        <v>2</v>
      </c>
      <c r="C3" s="2"/>
      <c r="D3" s="6"/>
    </row>
    <row r="4" spans="1:4" s="9" customFormat="1" ht="13.5" customHeight="1" x14ac:dyDescent="0.25">
      <c r="A4" s="2"/>
      <c r="B4" s="66"/>
      <c r="C4" s="2"/>
      <c r="D4" s="8"/>
    </row>
    <row r="5" spans="1:4" s="9" customFormat="1" ht="13.5" customHeight="1" x14ac:dyDescent="0.25">
      <c r="A5" s="10" t="s">
        <v>3</v>
      </c>
      <c r="B5" s="66"/>
      <c r="C5" s="10"/>
      <c r="D5" s="8"/>
    </row>
    <row r="6" spans="1:4" s="9" customFormat="1" ht="13.5" customHeight="1" x14ac:dyDescent="0.25">
      <c r="A6" s="11" t="s">
        <v>4</v>
      </c>
      <c r="B6" s="66"/>
      <c r="C6" s="11"/>
      <c r="D6" s="8"/>
    </row>
    <row r="7" spans="1:4" s="13" customFormat="1" ht="13.5" customHeight="1" x14ac:dyDescent="0.25">
      <c r="A7" s="11" t="s">
        <v>5</v>
      </c>
      <c r="B7" s="30"/>
      <c r="C7" s="11"/>
      <c r="D7" s="12"/>
    </row>
    <row r="8" spans="1:4" s="13" customFormat="1" ht="13.5" customHeight="1" x14ac:dyDescent="0.25">
      <c r="A8" s="11" t="s">
        <v>6</v>
      </c>
      <c r="B8" s="30"/>
      <c r="C8" s="11"/>
      <c r="D8" s="12"/>
    </row>
    <row r="9" spans="1:4" s="13" customFormat="1" ht="13.5" customHeight="1" x14ac:dyDescent="0.25">
      <c r="A9" s="11" t="s">
        <v>7</v>
      </c>
      <c r="B9" s="30"/>
      <c r="C9" s="11"/>
      <c r="D9" s="12"/>
    </row>
    <row r="10" spans="1:4" s="13" customFormat="1" ht="13.5" customHeight="1" x14ac:dyDescent="0.25">
      <c r="A10" s="11" t="s">
        <v>8</v>
      </c>
      <c r="B10" s="30"/>
      <c r="C10" s="11"/>
      <c r="D10" s="12"/>
    </row>
    <row r="11" spans="1:4" s="13" customFormat="1" ht="13.5" customHeight="1" x14ac:dyDescent="0.25">
      <c r="A11" s="11" t="s">
        <v>9</v>
      </c>
      <c r="B11" s="30"/>
      <c r="C11" s="11"/>
      <c r="D11" s="12"/>
    </row>
    <row r="12" spans="1:4" s="13" customFormat="1" ht="13.5" customHeight="1" x14ac:dyDescent="0.25">
      <c r="A12" s="11" t="s">
        <v>10</v>
      </c>
      <c r="B12" s="30"/>
      <c r="C12" s="11"/>
      <c r="D12" s="12"/>
    </row>
    <row r="13" spans="1:4" s="15" customFormat="1" x14ac:dyDescent="0.25">
      <c r="A13" s="14"/>
      <c r="B13" s="64"/>
      <c r="C13" s="14"/>
      <c r="D13" s="14"/>
    </row>
    <row r="14" spans="1:4" s="13" customFormat="1" ht="21" x14ac:dyDescent="0.35">
      <c r="A14" s="16" t="s">
        <v>11</v>
      </c>
      <c r="B14" s="67"/>
      <c r="C14" s="16"/>
      <c r="D14" s="12"/>
    </row>
    <row r="15" spans="1:4" s="13" customFormat="1" ht="27" customHeight="1" x14ac:dyDescent="0.25">
      <c r="A15" s="61" t="s">
        <v>12</v>
      </c>
      <c r="B15" s="35" t="s">
        <v>13</v>
      </c>
      <c r="C15" s="19" t="s">
        <v>14</v>
      </c>
      <c r="D15" s="28" t="s">
        <v>15</v>
      </c>
    </row>
    <row r="16" spans="1:4" s="9" customFormat="1" ht="74.25" customHeight="1" x14ac:dyDescent="0.25">
      <c r="A16" s="34" t="s">
        <v>16</v>
      </c>
      <c r="B16" s="55" t="s">
        <v>17</v>
      </c>
      <c r="C16" s="20"/>
      <c r="D16" s="26"/>
    </row>
    <row r="17" spans="1:4" s="9" customFormat="1" ht="27" x14ac:dyDescent="0.25">
      <c r="A17" s="82" t="s">
        <v>18</v>
      </c>
      <c r="B17" s="37" t="s">
        <v>19</v>
      </c>
      <c r="C17" s="21"/>
      <c r="D17" s="26"/>
    </row>
    <row r="18" spans="1:4" s="9" customFormat="1" ht="13.5" x14ac:dyDescent="0.25">
      <c r="A18" s="82" t="s">
        <v>20</v>
      </c>
      <c r="B18" s="37" t="s">
        <v>21</v>
      </c>
      <c r="C18" s="21"/>
      <c r="D18" s="26"/>
    </row>
    <row r="19" spans="1:4" s="9" customFormat="1" ht="13.5" x14ac:dyDescent="0.25">
      <c r="A19" s="82" t="s">
        <v>22</v>
      </c>
      <c r="B19" s="37" t="s">
        <v>23</v>
      </c>
      <c r="C19" s="21"/>
      <c r="D19" s="26"/>
    </row>
    <row r="20" spans="1:4" s="9" customFormat="1" ht="40.5" x14ac:dyDescent="0.25">
      <c r="A20" s="82" t="s">
        <v>24</v>
      </c>
      <c r="B20" s="37" t="s">
        <v>25</v>
      </c>
      <c r="C20" s="21"/>
      <c r="D20" s="26"/>
    </row>
    <row r="21" spans="1:4" s="9" customFormat="1" ht="54" x14ac:dyDescent="0.25">
      <c r="A21" s="82" t="s">
        <v>26</v>
      </c>
      <c r="B21" s="37" t="s">
        <v>27</v>
      </c>
      <c r="C21" s="21"/>
      <c r="D21" s="26"/>
    </row>
    <row r="22" spans="1:4" s="9" customFormat="1" ht="40.5" x14ac:dyDescent="0.25">
      <c r="A22" s="82" t="s">
        <v>28</v>
      </c>
      <c r="B22" s="33" t="s">
        <v>29</v>
      </c>
      <c r="C22" s="21"/>
      <c r="D22" s="26"/>
    </row>
    <row r="23" spans="1:4" s="9" customFormat="1" ht="27" x14ac:dyDescent="0.25">
      <c r="A23" s="82" t="s">
        <v>30</v>
      </c>
      <c r="B23" s="37" t="s">
        <v>31</v>
      </c>
      <c r="C23" s="21"/>
      <c r="D23" s="26"/>
    </row>
    <row r="24" spans="1:4" s="9" customFormat="1" ht="27" x14ac:dyDescent="0.25">
      <c r="A24" s="82" t="s">
        <v>32</v>
      </c>
      <c r="B24" s="37" t="s">
        <v>33</v>
      </c>
      <c r="C24" s="21"/>
      <c r="D24" s="26"/>
    </row>
    <row r="25" spans="1:4" s="9" customFormat="1" ht="14.25" thickBot="1" x14ac:dyDescent="0.3">
      <c r="A25" s="34"/>
      <c r="B25" s="34" t="s">
        <v>175</v>
      </c>
      <c r="C25" s="21"/>
      <c r="D25" s="26"/>
    </row>
    <row r="26" spans="1:4" s="9" customFormat="1" ht="14.25" thickTop="1" x14ac:dyDescent="0.25">
      <c r="A26" s="22" t="s">
        <v>34</v>
      </c>
      <c r="B26" s="68">
        <v>3</v>
      </c>
      <c r="C26" s="23" t="s">
        <v>35</v>
      </c>
      <c r="D26" s="24"/>
    </row>
    <row r="27" spans="1:4" s="9" customFormat="1" ht="14.25" customHeight="1" x14ac:dyDescent="0.25">
      <c r="A27" s="8"/>
      <c r="B27" s="66"/>
      <c r="C27" s="83" t="str">
        <f>CONCATENATE("Cena za ",B26," ks (v Kč bez DPH)",)</f>
        <v>Cena za 3 ks (v Kč bez DPH)</v>
      </c>
      <c r="D27" s="40">
        <f>(B26*D26)</f>
        <v>0</v>
      </c>
    </row>
    <row r="28" spans="1:4" s="9" customFormat="1" ht="15" customHeight="1" x14ac:dyDescent="0.25">
      <c r="A28" s="8"/>
      <c r="B28" s="66"/>
      <c r="C28" s="8"/>
      <c r="D28" s="8"/>
    </row>
    <row r="29" spans="1:4" s="9" customFormat="1" ht="15" customHeight="1" x14ac:dyDescent="0.25">
      <c r="A29" s="8"/>
      <c r="B29" s="66"/>
      <c r="C29" s="8"/>
      <c r="D29" s="8"/>
    </row>
    <row r="30" spans="1:4" s="9" customFormat="1" ht="15" customHeight="1" x14ac:dyDescent="0.35">
      <c r="A30" s="16" t="s">
        <v>36</v>
      </c>
      <c r="B30" s="67"/>
      <c r="C30" s="16"/>
      <c r="D30" s="12"/>
    </row>
    <row r="31" spans="1:4" s="13" customFormat="1" ht="13.5" x14ac:dyDescent="0.25">
      <c r="A31" s="56" t="s">
        <v>37</v>
      </c>
      <c r="B31" s="35" t="s">
        <v>13</v>
      </c>
      <c r="C31" s="19" t="s">
        <v>14</v>
      </c>
      <c r="D31" s="28" t="s">
        <v>15</v>
      </c>
    </row>
    <row r="32" spans="1:4" s="13" customFormat="1" ht="27" x14ac:dyDescent="0.25">
      <c r="A32" s="34" t="s">
        <v>16</v>
      </c>
      <c r="B32" s="62" t="s">
        <v>38</v>
      </c>
      <c r="C32" s="20"/>
      <c r="D32" s="26"/>
    </row>
    <row r="33" spans="1:4" s="13" customFormat="1" ht="67.5" x14ac:dyDescent="0.25">
      <c r="A33" s="82" t="s">
        <v>39</v>
      </c>
      <c r="B33" s="69" t="s">
        <v>40</v>
      </c>
      <c r="C33" s="21"/>
      <c r="D33" s="26"/>
    </row>
    <row r="34" spans="1:4" s="13" customFormat="1" ht="81" x14ac:dyDescent="0.25">
      <c r="A34" s="82" t="s">
        <v>26</v>
      </c>
      <c r="B34" s="69" t="s">
        <v>41</v>
      </c>
      <c r="C34" s="21"/>
      <c r="D34" s="26"/>
    </row>
    <row r="35" spans="1:4" s="13" customFormat="1" ht="67.5" x14ac:dyDescent="0.25">
      <c r="A35" s="82" t="s">
        <v>42</v>
      </c>
      <c r="B35" s="33" t="s">
        <v>43</v>
      </c>
      <c r="C35" s="21"/>
      <c r="D35" s="26"/>
    </row>
    <row r="36" spans="1:4" s="13" customFormat="1" ht="14.25" thickBot="1" x14ac:dyDescent="0.3">
      <c r="A36" s="82" t="s">
        <v>44</v>
      </c>
      <c r="B36" s="33" t="s">
        <v>45</v>
      </c>
      <c r="C36" s="21"/>
      <c r="D36" s="26"/>
    </row>
    <row r="37" spans="1:4" s="9" customFormat="1" ht="14.25" thickTop="1" x14ac:dyDescent="0.25">
      <c r="A37" s="22" t="s">
        <v>34</v>
      </c>
      <c r="B37" s="68">
        <v>9</v>
      </c>
      <c r="C37" s="23" t="s">
        <v>35</v>
      </c>
      <c r="D37" s="24"/>
    </row>
    <row r="38" spans="1:4" s="9" customFormat="1" ht="13.5" x14ac:dyDescent="0.25">
      <c r="A38" s="8"/>
      <c r="B38" s="66"/>
      <c r="C38" s="83" t="str">
        <f>CONCATENATE("Cena za ",B37," ks (v Kč bez DPH)",)</f>
        <v>Cena za 9 ks (v Kč bez DPH)</v>
      </c>
      <c r="D38" s="40">
        <f>(B37*D37)</f>
        <v>0</v>
      </c>
    </row>
    <row r="39" spans="1:4" s="9" customFormat="1" ht="14.25" customHeight="1" x14ac:dyDescent="0.25">
      <c r="A39" s="8"/>
      <c r="B39" s="66"/>
      <c r="C39" s="8"/>
      <c r="D39" s="8"/>
    </row>
    <row r="40" spans="1:4" s="9" customFormat="1" ht="14.25" customHeight="1" x14ac:dyDescent="0.25">
      <c r="A40" s="3"/>
      <c r="B40" s="64"/>
      <c r="C40" s="3"/>
      <c r="D40" s="3"/>
    </row>
    <row r="41" spans="1:4" s="9" customFormat="1" ht="14.25" customHeight="1" x14ac:dyDescent="0.35">
      <c r="A41" s="16" t="s">
        <v>46</v>
      </c>
      <c r="B41" s="67"/>
      <c r="C41" s="16"/>
      <c r="D41" s="12"/>
    </row>
    <row r="42" spans="1:4" x14ac:dyDescent="0.25">
      <c r="A42" s="25" t="s">
        <v>47</v>
      </c>
      <c r="B42" s="35" t="s">
        <v>13</v>
      </c>
      <c r="C42" s="19" t="s">
        <v>14</v>
      </c>
      <c r="D42" s="28" t="s">
        <v>15</v>
      </c>
    </row>
    <row r="43" spans="1:4" ht="27" x14ac:dyDescent="0.25">
      <c r="A43" s="34" t="s">
        <v>16</v>
      </c>
      <c r="B43" s="62" t="s">
        <v>48</v>
      </c>
      <c r="C43" s="20"/>
      <c r="D43" s="26"/>
    </row>
    <row r="44" spans="1:4" ht="99.75" customHeight="1" x14ac:dyDescent="0.25">
      <c r="A44" s="34" t="s">
        <v>49</v>
      </c>
      <c r="B44" s="62" t="s">
        <v>50</v>
      </c>
      <c r="C44" s="20"/>
      <c r="D44" s="26"/>
    </row>
    <row r="45" spans="1:4" ht="51" customHeight="1" x14ac:dyDescent="0.25">
      <c r="A45" s="84" t="s">
        <v>18</v>
      </c>
      <c r="B45" s="70" t="s">
        <v>51</v>
      </c>
      <c r="C45" s="20"/>
      <c r="D45" s="26"/>
    </row>
    <row r="46" spans="1:4" ht="60" customHeight="1" x14ac:dyDescent="0.25">
      <c r="A46" s="84" t="s">
        <v>52</v>
      </c>
      <c r="B46" s="71" t="s">
        <v>53</v>
      </c>
      <c r="C46" s="21"/>
      <c r="D46" s="26"/>
    </row>
    <row r="47" spans="1:4" x14ac:dyDescent="0.25">
      <c r="A47" s="84" t="s">
        <v>20</v>
      </c>
      <c r="B47" s="71" t="s">
        <v>54</v>
      </c>
      <c r="C47" s="21"/>
      <c r="D47" s="26"/>
    </row>
    <row r="48" spans="1:4" ht="70.5" customHeight="1" x14ac:dyDescent="0.25">
      <c r="A48" s="84" t="s">
        <v>22</v>
      </c>
      <c r="B48" s="71" t="s">
        <v>55</v>
      </c>
      <c r="C48" s="21"/>
      <c r="D48" s="26"/>
    </row>
    <row r="49" spans="1:4" ht="110.25" customHeight="1" x14ac:dyDescent="0.25">
      <c r="A49" s="84" t="s">
        <v>56</v>
      </c>
      <c r="B49" s="71" t="s">
        <v>57</v>
      </c>
      <c r="C49" s="21"/>
      <c r="D49" s="26"/>
    </row>
    <row r="50" spans="1:4" ht="102" customHeight="1" x14ac:dyDescent="0.25">
      <c r="A50" s="84" t="s">
        <v>26</v>
      </c>
      <c r="B50" s="71" t="s">
        <v>58</v>
      </c>
      <c r="C50" s="21"/>
      <c r="D50" s="26"/>
    </row>
    <row r="51" spans="1:4" ht="52.5" customHeight="1" x14ac:dyDescent="0.25">
      <c r="A51" s="84" t="s">
        <v>59</v>
      </c>
      <c r="B51" s="71" t="s">
        <v>60</v>
      </c>
      <c r="C51" s="21"/>
      <c r="D51" s="26"/>
    </row>
    <row r="52" spans="1:4" x14ac:dyDescent="0.25">
      <c r="A52" s="84" t="s">
        <v>61</v>
      </c>
      <c r="B52" s="71" t="s">
        <v>62</v>
      </c>
      <c r="C52" s="21"/>
      <c r="D52" s="26"/>
    </row>
    <row r="53" spans="1:4" x14ac:dyDescent="0.25">
      <c r="A53" s="84" t="s">
        <v>63</v>
      </c>
      <c r="B53" s="71" t="s">
        <v>64</v>
      </c>
      <c r="C53" s="21"/>
      <c r="D53" s="26"/>
    </row>
    <row r="54" spans="1:4" x14ac:dyDescent="0.25">
      <c r="A54" s="84" t="s">
        <v>44</v>
      </c>
      <c r="B54" s="72" t="s">
        <v>45</v>
      </c>
      <c r="C54" s="21"/>
      <c r="D54" s="26"/>
    </row>
    <row r="55" spans="1:4" ht="15.75" thickBot="1" x14ac:dyDescent="0.3">
      <c r="A55" s="34" t="s">
        <v>32</v>
      </c>
      <c r="B55" s="34" t="s">
        <v>175</v>
      </c>
      <c r="C55" s="21"/>
      <c r="D55" s="26"/>
    </row>
    <row r="56" spans="1:4" s="9" customFormat="1" ht="14.25" thickTop="1" x14ac:dyDescent="0.25">
      <c r="A56" s="22" t="s">
        <v>34</v>
      </c>
      <c r="B56" s="68">
        <v>3</v>
      </c>
      <c r="C56" s="23" t="s">
        <v>35</v>
      </c>
      <c r="D56" s="24"/>
    </row>
    <row r="57" spans="1:4" s="9" customFormat="1" ht="13.35" customHeight="1" x14ac:dyDescent="0.25">
      <c r="A57" s="3"/>
      <c r="B57" s="64"/>
      <c r="C57" s="83" t="str">
        <f>CONCATENATE("Cena za ",B56," ks (v Kč bez DPH)",)</f>
        <v>Cena za 3 ks (v Kč bez DPH)</v>
      </c>
      <c r="D57" s="85">
        <f>(B56*D56)</f>
        <v>0</v>
      </c>
    </row>
    <row r="58" spans="1:4" s="9" customFormat="1" x14ac:dyDescent="0.25">
      <c r="A58" s="3"/>
      <c r="B58" s="64"/>
      <c r="C58" s="3"/>
      <c r="D58" s="3"/>
    </row>
    <row r="59" spans="1:4" s="9" customFormat="1" x14ac:dyDescent="0.25">
      <c r="A59" s="3"/>
      <c r="B59" s="64"/>
      <c r="C59" s="3"/>
      <c r="D59" s="3"/>
    </row>
    <row r="60" spans="1:4" s="9" customFormat="1" ht="14.25" customHeight="1" x14ac:dyDescent="0.35">
      <c r="A60" s="16" t="s">
        <v>65</v>
      </c>
      <c r="B60" s="67"/>
      <c r="C60" s="16"/>
      <c r="D60" s="12"/>
    </row>
    <row r="61" spans="1:4" x14ac:dyDescent="0.25">
      <c r="A61" s="25" t="s">
        <v>66</v>
      </c>
      <c r="B61" s="35" t="s">
        <v>13</v>
      </c>
      <c r="C61" s="19" t="s">
        <v>14</v>
      </c>
      <c r="D61" s="28" t="s">
        <v>15</v>
      </c>
    </row>
    <row r="62" spans="1:4" ht="78.75" customHeight="1" x14ac:dyDescent="0.25">
      <c r="A62" s="31" t="s">
        <v>16</v>
      </c>
      <c r="B62" s="57" t="s">
        <v>67</v>
      </c>
      <c r="C62" s="20"/>
      <c r="D62" s="26"/>
    </row>
    <row r="63" spans="1:4" ht="27" x14ac:dyDescent="0.25">
      <c r="A63" s="31" t="s">
        <v>18</v>
      </c>
      <c r="B63" s="33" t="s">
        <v>68</v>
      </c>
      <c r="C63" s="21"/>
      <c r="D63" s="26"/>
    </row>
    <row r="64" spans="1:4" ht="40.5" x14ac:dyDescent="0.25">
      <c r="A64" s="31" t="s">
        <v>69</v>
      </c>
      <c r="B64" s="33" t="s">
        <v>70</v>
      </c>
      <c r="C64" s="21"/>
      <c r="D64" s="26"/>
    </row>
    <row r="65" spans="1:4" x14ac:dyDescent="0.25">
      <c r="A65" s="31" t="s">
        <v>20</v>
      </c>
      <c r="B65" s="33" t="s">
        <v>71</v>
      </c>
      <c r="C65" s="21"/>
      <c r="D65" s="26"/>
    </row>
    <row r="66" spans="1:4" x14ac:dyDescent="0.25">
      <c r="A66" s="31" t="s">
        <v>22</v>
      </c>
      <c r="B66" s="33" t="s">
        <v>72</v>
      </c>
      <c r="C66" s="21"/>
      <c r="D66" s="26"/>
    </row>
    <row r="67" spans="1:4" ht="40.5" x14ac:dyDescent="0.25">
      <c r="A67" s="31" t="s">
        <v>24</v>
      </c>
      <c r="B67" s="33" t="s">
        <v>73</v>
      </c>
      <c r="C67" s="21"/>
      <c r="D67" s="26"/>
    </row>
    <row r="68" spans="1:4" ht="40.5" x14ac:dyDescent="0.25">
      <c r="A68" s="31" t="s">
        <v>26</v>
      </c>
      <c r="B68" s="33" t="s">
        <v>74</v>
      </c>
      <c r="C68" s="21"/>
      <c r="D68" s="26"/>
    </row>
    <row r="69" spans="1:4" ht="111.75" customHeight="1" x14ac:dyDescent="0.25">
      <c r="A69" s="31" t="s">
        <v>75</v>
      </c>
      <c r="B69" s="33" t="s">
        <v>76</v>
      </c>
      <c r="C69" s="21"/>
      <c r="D69" s="26"/>
    </row>
    <row r="70" spans="1:4" ht="27" x14ac:dyDescent="0.25">
      <c r="A70" s="31" t="s">
        <v>77</v>
      </c>
      <c r="B70" s="33" t="s">
        <v>78</v>
      </c>
      <c r="C70" s="21"/>
      <c r="D70" s="26"/>
    </row>
    <row r="71" spans="1:4" x14ac:dyDescent="0.25">
      <c r="A71" s="31" t="s">
        <v>79</v>
      </c>
      <c r="B71" s="33" t="s">
        <v>80</v>
      </c>
      <c r="C71" s="21"/>
      <c r="D71" s="26"/>
    </row>
    <row r="72" spans="1:4" x14ac:dyDescent="0.25">
      <c r="A72" s="31" t="s">
        <v>63</v>
      </c>
      <c r="B72" s="33" t="s">
        <v>81</v>
      </c>
      <c r="C72" s="21"/>
      <c r="D72" s="26"/>
    </row>
    <row r="73" spans="1:4" ht="27" x14ac:dyDescent="0.25">
      <c r="A73" s="31" t="s">
        <v>32</v>
      </c>
      <c r="B73" s="33" t="s">
        <v>33</v>
      </c>
      <c r="C73" s="21"/>
      <c r="D73" s="26"/>
    </row>
    <row r="74" spans="1:4" ht="14.25" customHeight="1" thickBot="1" x14ac:dyDescent="0.3">
      <c r="A74" s="34"/>
      <c r="B74" s="34" t="s">
        <v>175</v>
      </c>
      <c r="C74" s="21"/>
      <c r="D74" s="26"/>
    </row>
    <row r="75" spans="1:4" s="9" customFormat="1" ht="14.25" thickTop="1" x14ac:dyDescent="0.25">
      <c r="A75" s="22" t="s">
        <v>34</v>
      </c>
      <c r="B75" s="68">
        <v>1</v>
      </c>
      <c r="C75" s="23" t="s">
        <v>35</v>
      </c>
      <c r="D75" s="24"/>
    </row>
    <row r="76" spans="1:4" s="9" customFormat="1" x14ac:dyDescent="0.25">
      <c r="A76" s="3"/>
      <c r="B76" s="64"/>
      <c r="C76" s="83" t="str">
        <f>CONCATENATE("Cena za ",B75," ks (v Kč bez DPH)",)</f>
        <v>Cena za 1 ks (v Kč bez DPH)</v>
      </c>
      <c r="D76" s="85">
        <f>(B75*D75)</f>
        <v>0</v>
      </c>
    </row>
    <row r="77" spans="1:4" s="9" customFormat="1" x14ac:dyDescent="0.25">
      <c r="A77" s="3"/>
      <c r="B77" s="64"/>
      <c r="C77" s="3"/>
      <c r="D77" s="3"/>
    </row>
    <row r="78" spans="1:4" s="9" customFormat="1" x14ac:dyDescent="0.25">
      <c r="A78" s="3"/>
      <c r="B78" s="64"/>
      <c r="C78" s="3"/>
      <c r="D78" s="3"/>
    </row>
    <row r="79" spans="1:4" ht="21" x14ac:dyDescent="0.35">
      <c r="A79" s="16" t="s">
        <v>82</v>
      </c>
      <c r="B79" s="67"/>
      <c r="C79" s="16"/>
      <c r="D79" s="12"/>
    </row>
    <row r="80" spans="1:4" x14ac:dyDescent="0.25">
      <c r="A80" s="25" t="s">
        <v>12</v>
      </c>
      <c r="B80" s="35" t="s">
        <v>13</v>
      </c>
      <c r="C80" s="19" t="s">
        <v>14</v>
      </c>
      <c r="D80" s="28" t="s">
        <v>15</v>
      </c>
    </row>
    <row r="81" spans="1:4" ht="78.75" customHeight="1" x14ac:dyDescent="0.25">
      <c r="A81" s="86" t="s">
        <v>16</v>
      </c>
      <c r="B81" s="57" t="s">
        <v>83</v>
      </c>
      <c r="C81" s="20"/>
      <c r="D81" s="26"/>
    </row>
    <row r="82" spans="1:4" ht="27" x14ac:dyDescent="0.25">
      <c r="A82" s="87" t="s">
        <v>18</v>
      </c>
      <c r="B82" s="33" t="s">
        <v>84</v>
      </c>
      <c r="C82" s="21"/>
      <c r="D82" s="26"/>
    </row>
    <row r="83" spans="1:4" x14ac:dyDescent="0.25">
      <c r="A83" s="87" t="s">
        <v>20</v>
      </c>
      <c r="B83" s="33" t="s">
        <v>85</v>
      </c>
      <c r="C83" s="21"/>
      <c r="D83" s="26"/>
    </row>
    <row r="84" spans="1:4" x14ac:dyDescent="0.25">
      <c r="A84" s="87" t="s">
        <v>22</v>
      </c>
      <c r="B84" s="33" t="s">
        <v>86</v>
      </c>
      <c r="C84" s="21"/>
      <c r="D84" s="26"/>
    </row>
    <row r="85" spans="1:4" ht="40.5" x14ac:dyDescent="0.25">
      <c r="A85" s="31" t="s">
        <v>24</v>
      </c>
      <c r="B85" s="33" t="s">
        <v>87</v>
      </c>
      <c r="C85" s="21"/>
      <c r="D85" s="26"/>
    </row>
    <row r="86" spans="1:4" ht="54" x14ac:dyDescent="0.25">
      <c r="A86" s="87" t="s">
        <v>26</v>
      </c>
      <c r="B86" s="33" t="s">
        <v>88</v>
      </c>
      <c r="C86" s="21"/>
      <c r="D86" s="26"/>
    </row>
    <row r="87" spans="1:4" ht="40.5" x14ac:dyDescent="0.25">
      <c r="A87" s="87" t="s">
        <v>28</v>
      </c>
      <c r="B87" s="33" t="s">
        <v>29</v>
      </c>
      <c r="C87" s="21"/>
      <c r="D87" s="26"/>
    </row>
    <row r="88" spans="1:4" ht="27" x14ac:dyDescent="0.25">
      <c r="A88" s="87" t="s">
        <v>30</v>
      </c>
      <c r="B88" s="33" t="s">
        <v>31</v>
      </c>
      <c r="C88" s="21"/>
      <c r="D88" s="26"/>
    </row>
    <row r="89" spans="1:4" ht="27" x14ac:dyDescent="0.25">
      <c r="A89" s="87" t="s">
        <v>32</v>
      </c>
      <c r="B89" s="33" t="s">
        <v>33</v>
      </c>
      <c r="C89" s="21"/>
      <c r="D89" s="26"/>
    </row>
    <row r="90" spans="1:4" ht="15.75" thickBot="1" x14ac:dyDescent="0.3">
      <c r="A90" s="34"/>
      <c r="B90" s="34" t="s">
        <v>175</v>
      </c>
      <c r="C90" s="21"/>
      <c r="D90" s="26"/>
    </row>
    <row r="91" spans="1:4" s="9" customFormat="1" ht="14.25" thickTop="1" x14ac:dyDescent="0.25">
      <c r="A91" s="22" t="s">
        <v>34</v>
      </c>
      <c r="B91" s="68">
        <v>1</v>
      </c>
      <c r="C91" s="23" t="s">
        <v>35</v>
      </c>
      <c r="D91" s="24"/>
    </row>
    <row r="92" spans="1:4" s="9" customFormat="1" ht="13.35" customHeight="1" x14ac:dyDescent="0.25">
      <c r="A92" s="3"/>
      <c r="B92" s="64"/>
      <c r="C92" s="83" t="str">
        <f>CONCATENATE("Cena za ",B91," ks (v Kč bez DPH)",)</f>
        <v>Cena za 1 ks (v Kč bez DPH)</v>
      </c>
      <c r="D92" s="85">
        <f>(B91*D91)</f>
        <v>0</v>
      </c>
    </row>
    <row r="93" spans="1:4" s="9" customFormat="1" x14ac:dyDescent="0.25">
      <c r="A93" s="3"/>
      <c r="B93" s="64"/>
      <c r="C93" s="3"/>
      <c r="D93" s="3"/>
    </row>
    <row r="94" spans="1:4" s="9" customFormat="1" ht="14.25" customHeight="1" x14ac:dyDescent="0.25">
      <c r="A94" s="3"/>
      <c r="B94" s="64"/>
      <c r="C94" s="3"/>
      <c r="D94" s="3"/>
    </row>
    <row r="95" spans="1:4" ht="21" x14ac:dyDescent="0.35">
      <c r="A95" s="29" t="s">
        <v>89</v>
      </c>
      <c r="B95" s="67"/>
      <c r="C95" s="29"/>
      <c r="D95" s="30"/>
    </row>
    <row r="96" spans="1:4" x14ac:dyDescent="0.25">
      <c r="A96" s="25" t="s">
        <v>90</v>
      </c>
      <c r="B96" s="35" t="s">
        <v>13</v>
      </c>
      <c r="C96" s="19" t="s">
        <v>14</v>
      </c>
      <c r="D96" s="28" t="s">
        <v>15</v>
      </c>
    </row>
    <row r="97" spans="1:4" s="13" customFormat="1" ht="102.75" customHeight="1" x14ac:dyDescent="0.25">
      <c r="A97" s="86" t="s">
        <v>16</v>
      </c>
      <c r="B97" s="62" t="s">
        <v>91</v>
      </c>
      <c r="C97" s="20"/>
      <c r="D97" s="26"/>
    </row>
    <row r="98" spans="1:4" s="13" customFormat="1" ht="27" x14ac:dyDescent="0.25">
      <c r="A98" s="82" t="s">
        <v>92</v>
      </c>
      <c r="B98" s="33" t="s">
        <v>93</v>
      </c>
      <c r="C98" s="21"/>
      <c r="D98" s="26"/>
    </row>
    <row r="99" spans="1:4" s="13" customFormat="1" ht="13.5" x14ac:dyDescent="0.25">
      <c r="A99" s="82" t="s">
        <v>94</v>
      </c>
      <c r="B99" s="33" t="s">
        <v>95</v>
      </c>
      <c r="C99" s="21"/>
      <c r="D99" s="26"/>
    </row>
    <row r="100" spans="1:4" s="13" customFormat="1" ht="13.5" x14ac:dyDescent="0.25">
      <c r="A100" s="82" t="s">
        <v>22</v>
      </c>
      <c r="B100" s="33" t="s">
        <v>96</v>
      </c>
      <c r="C100" s="21"/>
      <c r="D100" s="26"/>
    </row>
    <row r="101" spans="1:4" s="13" customFormat="1" ht="40.5" x14ac:dyDescent="0.25">
      <c r="A101" s="31" t="s">
        <v>24</v>
      </c>
      <c r="B101" s="33" t="s">
        <v>97</v>
      </c>
      <c r="C101" s="21"/>
      <c r="D101" s="26"/>
    </row>
    <row r="102" spans="1:4" s="13" customFormat="1" ht="27" x14ac:dyDescent="0.25">
      <c r="A102" s="82" t="s">
        <v>98</v>
      </c>
      <c r="B102" s="33" t="s">
        <v>99</v>
      </c>
      <c r="C102" s="21"/>
      <c r="D102" s="26"/>
    </row>
    <row r="103" spans="1:4" s="13" customFormat="1" ht="54" x14ac:dyDescent="0.25">
      <c r="A103" s="87" t="s">
        <v>26</v>
      </c>
      <c r="B103" s="33" t="s">
        <v>100</v>
      </c>
      <c r="C103" s="21"/>
      <c r="D103" s="26"/>
    </row>
    <row r="104" spans="1:4" s="13" customFormat="1" ht="27" x14ac:dyDescent="0.25">
      <c r="A104" s="82" t="s">
        <v>63</v>
      </c>
      <c r="B104" s="33" t="s">
        <v>101</v>
      </c>
      <c r="C104" s="21"/>
      <c r="D104" s="26"/>
    </row>
    <row r="105" spans="1:4" s="13" customFormat="1" ht="27" x14ac:dyDescent="0.25">
      <c r="A105" s="87" t="s">
        <v>32</v>
      </c>
      <c r="B105" s="33" t="s">
        <v>33</v>
      </c>
      <c r="C105" s="21"/>
      <c r="D105" s="26"/>
    </row>
    <row r="106" spans="1:4" s="13" customFormat="1" ht="13.5" x14ac:dyDescent="0.25">
      <c r="A106" s="87"/>
      <c r="B106" s="73"/>
      <c r="C106" s="21"/>
      <c r="D106" s="26"/>
    </row>
    <row r="107" spans="1:4" s="13" customFormat="1" ht="27" customHeight="1" thickBot="1" x14ac:dyDescent="0.3">
      <c r="A107" s="34"/>
      <c r="B107" s="34" t="s">
        <v>175</v>
      </c>
      <c r="C107" s="21"/>
      <c r="D107" s="26"/>
    </row>
    <row r="108" spans="1:4" s="9" customFormat="1" ht="14.25" thickTop="1" x14ac:dyDescent="0.25">
      <c r="A108" s="22" t="s">
        <v>34</v>
      </c>
      <c r="B108" s="68">
        <v>1</v>
      </c>
      <c r="C108" s="23" t="s">
        <v>35</v>
      </c>
      <c r="D108" s="24"/>
    </row>
    <row r="109" spans="1:4" s="9" customFormat="1" x14ac:dyDescent="0.25">
      <c r="A109" s="3"/>
      <c r="B109" s="64"/>
      <c r="C109" s="83" t="str">
        <f>CONCATENATE("Cena za ",B108," ks (v Kč bez DPH)",)</f>
        <v>Cena za 1 ks (v Kč bez DPH)</v>
      </c>
      <c r="D109" s="85">
        <f>(B108*D108)</f>
        <v>0</v>
      </c>
    </row>
    <row r="110" spans="1:4" s="9" customFormat="1" x14ac:dyDescent="0.25">
      <c r="A110" s="3"/>
      <c r="B110" s="64"/>
      <c r="C110" s="3"/>
      <c r="D110" s="3"/>
    </row>
    <row r="111" spans="1:4" s="9" customFormat="1" x14ac:dyDescent="0.25">
      <c r="A111" s="3"/>
      <c r="B111" s="64"/>
      <c r="C111" s="3"/>
      <c r="D111" s="3"/>
    </row>
    <row r="112" spans="1:4" ht="21" x14ac:dyDescent="0.35">
      <c r="A112" s="16" t="s">
        <v>102</v>
      </c>
      <c r="B112" s="67"/>
      <c r="C112" s="16"/>
      <c r="D112" s="12"/>
    </row>
    <row r="113" spans="1:4" x14ac:dyDescent="0.25">
      <c r="A113" s="38" t="s">
        <v>103</v>
      </c>
      <c r="B113" s="35" t="s">
        <v>13</v>
      </c>
      <c r="C113" s="19" t="s">
        <v>14</v>
      </c>
      <c r="D113" s="28" t="s">
        <v>15</v>
      </c>
    </row>
    <row r="114" spans="1:4" ht="27" x14ac:dyDescent="0.25">
      <c r="A114" s="88" t="s">
        <v>18</v>
      </c>
      <c r="B114" s="88" t="s">
        <v>104</v>
      </c>
      <c r="C114" s="20"/>
      <c r="D114" s="26"/>
    </row>
    <row r="115" spans="1:4" ht="40.5" x14ac:dyDescent="0.25">
      <c r="A115" s="89" t="s">
        <v>52</v>
      </c>
      <c r="B115" s="89" t="s">
        <v>105</v>
      </c>
      <c r="C115" s="21"/>
      <c r="D115" s="26"/>
    </row>
    <row r="116" spans="1:4" x14ac:dyDescent="0.25">
      <c r="A116" s="89" t="s">
        <v>20</v>
      </c>
      <c r="B116" s="89" t="s">
        <v>106</v>
      </c>
      <c r="C116" s="21"/>
      <c r="D116" s="26"/>
    </row>
    <row r="117" spans="1:4" ht="27" x14ac:dyDescent="0.25">
      <c r="A117" s="89" t="s">
        <v>22</v>
      </c>
      <c r="B117" s="89" t="s">
        <v>107</v>
      </c>
      <c r="C117" s="21"/>
      <c r="D117" s="26"/>
    </row>
    <row r="118" spans="1:4" ht="81" x14ac:dyDescent="0.25">
      <c r="A118" s="89" t="s">
        <v>39</v>
      </c>
      <c r="B118" s="89" t="s">
        <v>108</v>
      </c>
      <c r="C118" s="21"/>
      <c r="D118" s="26"/>
    </row>
    <row r="119" spans="1:4" ht="54" x14ac:dyDescent="0.25">
      <c r="A119" s="89" t="s">
        <v>26</v>
      </c>
      <c r="B119" s="89" t="s">
        <v>109</v>
      </c>
      <c r="C119" s="21"/>
      <c r="D119" s="26"/>
    </row>
    <row r="120" spans="1:4" x14ac:dyDescent="0.25">
      <c r="A120" s="89" t="s">
        <v>61</v>
      </c>
      <c r="B120" s="89" t="s">
        <v>62</v>
      </c>
      <c r="C120" s="21"/>
      <c r="D120" s="26"/>
    </row>
    <row r="121" spans="1:4" x14ac:dyDescent="0.25">
      <c r="A121" s="89" t="s">
        <v>63</v>
      </c>
      <c r="B121" s="89" t="s">
        <v>110</v>
      </c>
      <c r="C121" s="21"/>
      <c r="D121" s="26"/>
    </row>
    <row r="122" spans="1:4" x14ac:dyDescent="0.25">
      <c r="A122" s="90" t="s">
        <v>44</v>
      </c>
      <c r="B122" s="91" t="s">
        <v>45</v>
      </c>
      <c r="C122" s="21"/>
      <c r="D122" s="26"/>
    </row>
    <row r="123" spans="1:4" ht="15.75" thickBot="1" x14ac:dyDescent="0.3">
      <c r="A123" s="87" t="s">
        <v>32</v>
      </c>
      <c r="B123" s="34" t="s">
        <v>175</v>
      </c>
      <c r="C123" s="21"/>
      <c r="D123" s="26"/>
    </row>
    <row r="124" spans="1:4" ht="15.75" thickTop="1" x14ac:dyDescent="0.25">
      <c r="A124" s="22" t="s">
        <v>34</v>
      </c>
      <c r="B124" s="68">
        <v>12</v>
      </c>
      <c r="C124" s="23" t="s">
        <v>35</v>
      </c>
      <c r="D124" s="24"/>
    </row>
    <row r="125" spans="1:4" x14ac:dyDescent="0.25">
      <c r="C125" s="83" t="str">
        <f>CONCATENATE("Cena za ",B124," ks (v Kč bez DPH)",)</f>
        <v>Cena za 12 ks (v Kč bez DPH)</v>
      </c>
      <c r="D125" s="85">
        <f>(B124*D124)</f>
        <v>0</v>
      </c>
    </row>
    <row r="127" spans="1:4" x14ac:dyDescent="0.25">
      <c r="B127" s="74"/>
      <c r="C127" s="36"/>
    </row>
    <row r="128" spans="1:4" x14ac:dyDescent="0.25">
      <c r="A128" s="16" t="s">
        <v>111</v>
      </c>
      <c r="B128" s="74"/>
      <c r="C128" s="36"/>
    </row>
    <row r="129" spans="1:4" s="13" customFormat="1" ht="27" customHeight="1" x14ac:dyDescent="0.25">
      <c r="A129" s="25" t="s">
        <v>112</v>
      </c>
      <c r="B129" s="27" t="s">
        <v>113</v>
      </c>
      <c r="C129" s="19" t="s">
        <v>14</v>
      </c>
      <c r="D129" s="28" t="s">
        <v>15</v>
      </c>
    </row>
    <row r="130" spans="1:4" s="13" customFormat="1" ht="13.5" x14ac:dyDescent="0.25">
      <c r="A130" s="31" t="s">
        <v>16</v>
      </c>
      <c r="B130" s="81" t="s">
        <v>114</v>
      </c>
      <c r="C130" s="20"/>
      <c r="D130" s="26"/>
    </row>
    <row r="131" spans="1:4" s="13" customFormat="1" ht="27" x14ac:dyDescent="0.25">
      <c r="A131" s="31" t="s">
        <v>18</v>
      </c>
      <c r="B131" s="34" t="s">
        <v>115</v>
      </c>
      <c r="C131" s="20"/>
      <c r="D131" s="26"/>
    </row>
    <row r="132" spans="1:4" s="13" customFormat="1" ht="13.5" x14ac:dyDescent="0.25">
      <c r="A132" s="31" t="s">
        <v>52</v>
      </c>
      <c r="B132" s="92" t="s">
        <v>116</v>
      </c>
      <c r="C132" s="20"/>
      <c r="D132" s="26"/>
    </row>
    <row r="133" spans="1:4" s="13" customFormat="1" ht="13.5" x14ac:dyDescent="0.25">
      <c r="A133" s="31" t="s">
        <v>20</v>
      </c>
      <c r="B133" s="34" t="s">
        <v>176</v>
      </c>
      <c r="C133" s="20"/>
      <c r="D133" s="26"/>
    </row>
    <row r="134" spans="1:4" s="13" customFormat="1" ht="13.5" x14ac:dyDescent="0.25">
      <c r="A134" s="31" t="s">
        <v>22</v>
      </c>
      <c r="B134" s="34" t="s">
        <v>117</v>
      </c>
      <c r="C134" s="20"/>
      <c r="D134" s="26"/>
    </row>
    <row r="135" spans="1:4" s="13" customFormat="1" ht="67.5" x14ac:dyDescent="0.25">
      <c r="A135" s="31" t="s">
        <v>39</v>
      </c>
      <c r="B135" s="34" t="s">
        <v>118</v>
      </c>
      <c r="C135" s="20"/>
      <c r="D135" s="26"/>
    </row>
    <row r="136" spans="1:4" s="13" customFormat="1" ht="67.5" x14ac:dyDescent="0.25">
      <c r="A136" s="31" t="s">
        <v>26</v>
      </c>
      <c r="B136" s="81" t="s">
        <v>177</v>
      </c>
      <c r="C136" s="20"/>
      <c r="D136" s="26"/>
    </row>
    <row r="137" spans="1:4" s="13" customFormat="1" ht="40.5" x14ac:dyDescent="0.25">
      <c r="A137" s="31" t="s">
        <v>28</v>
      </c>
      <c r="B137" s="34" t="s">
        <v>122</v>
      </c>
      <c r="C137" s="20"/>
      <c r="D137" s="26"/>
    </row>
    <row r="138" spans="1:4" s="13" customFormat="1" ht="13.5" x14ac:dyDescent="0.25">
      <c r="A138" s="31" t="s">
        <v>79</v>
      </c>
      <c r="B138" s="34" t="s">
        <v>123</v>
      </c>
      <c r="C138" s="20"/>
      <c r="D138" s="26"/>
    </row>
    <row r="139" spans="1:4" s="13" customFormat="1" ht="13.5" x14ac:dyDescent="0.25">
      <c r="A139" s="31" t="s">
        <v>61</v>
      </c>
      <c r="B139" s="34" t="s">
        <v>62</v>
      </c>
      <c r="C139" s="20"/>
      <c r="D139" s="26"/>
    </row>
    <row r="140" spans="1:4" s="13" customFormat="1" ht="13.5" x14ac:dyDescent="0.25">
      <c r="A140" s="34" t="s">
        <v>63</v>
      </c>
      <c r="B140" s="34" t="s">
        <v>124</v>
      </c>
      <c r="C140" s="20"/>
      <c r="D140" s="26"/>
    </row>
    <row r="141" spans="1:4" s="13" customFormat="1" ht="13.5" x14ac:dyDescent="0.25">
      <c r="A141" s="93" t="s">
        <v>44</v>
      </c>
      <c r="B141" s="81" t="s">
        <v>45</v>
      </c>
      <c r="C141" s="20"/>
      <c r="D141" s="26"/>
    </row>
    <row r="142" spans="1:4" s="13" customFormat="1" ht="14.25" thickBot="1" x14ac:dyDescent="0.3">
      <c r="A142" s="87" t="s">
        <v>32</v>
      </c>
      <c r="B142" s="34" t="s">
        <v>175</v>
      </c>
      <c r="C142" s="21"/>
      <c r="D142" s="63"/>
    </row>
    <row r="143" spans="1:4" s="9" customFormat="1" ht="14.25" thickTop="1" x14ac:dyDescent="0.25">
      <c r="A143" s="22" t="s">
        <v>34</v>
      </c>
      <c r="B143" s="68">
        <v>2</v>
      </c>
      <c r="C143" s="23" t="s">
        <v>35</v>
      </c>
      <c r="D143" s="24"/>
    </row>
    <row r="144" spans="1:4" s="9" customFormat="1" ht="14.25" customHeight="1" x14ac:dyDescent="0.25">
      <c r="A144" s="8"/>
      <c r="B144" s="66"/>
      <c r="C144" s="83" t="str">
        <f>CONCATENATE("Cena za ",B143," ks (v Kč bez DPH)",)</f>
        <v>Cena za 2 ks (v Kč bez DPH)</v>
      </c>
      <c r="D144" s="40">
        <f>(B143*D143)</f>
        <v>0</v>
      </c>
    </row>
    <row r="145" spans="1:4" x14ac:dyDescent="0.25">
      <c r="B145" s="74"/>
      <c r="C145" s="36"/>
    </row>
    <row r="146" spans="1:4" ht="27" customHeight="1" x14ac:dyDescent="0.25">
      <c r="B146" s="74"/>
      <c r="C146" s="36"/>
    </row>
    <row r="147" spans="1:4" x14ac:dyDescent="0.25">
      <c r="A147" s="16" t="s">
        <v>125</v>
      </c>
      <c r="B147" s="74"/>
      <c r="C147" s="36"/>
    </row>
    <row r="148" spans="1:4" s="13" customFormat="1" ht="27" customHeight="1" x14ac:dyDescent="0.25">
      <c r="A148" s="25" t="s">
        <v>126</v>
      </c>
      <c r="B148" s="27" t="s">
        <v>113</v>
      </c>
      <c r="C148" s="19" t="s">
        <v>14</v>
      </c>
      <c r="D148" s="28" t="s">
        <v>15</v>
      </c>
    </row>
    <row r="149" spans="1:4" s="13" customFormat="1" ht="13.5" x14ac:dyDescent="0.25">
      <c r="A149" s="31" t="s">
        <v>16</v>
      </c>
      <c r="B149" s="81" t="s">
        <v>127</v>
      </c>
      <c r="C149" s="20"/>
      <c r="D149" s="26"/>
    </row>
    <row r="150" spans="1:4" s="13" customFormat="1" ht="27" x14ac:dyDescent="0.25">
      <c r="A150" s="31" t="s">
        <v>18</v>
      </c>
      <c r="B150" s="34" t="s">
        <v>115</v>
      </c>
      <c r="C150" s="20"/>
      <c r="D150" s="26"/>
    </row>
    <row r="151" spans="1:4" s="13" customFormat="1" ht="13.5" x14ac:dyDescent="0.25">
      <c r="A151" s="31" t="s">
        <v>52</v>
      </c>
      <c r="B151" s="34" t="s">
        <v>116</v>
      </c>
      <c r="C151" s="20"/>
      <c r="D151" s="26"/>
    </row>
    <row r="152" spans="1:4" s="13" customFormat="1" ht="13.5" x14ac:dyDescent="0.25">
      <c r="A152" s="31" t="s">
        <v>20</v>
      </c>
      <c r="B152" s="34" t="s">
        <v>128</v>
      </c>
      <c r="C152" s="20"/>
      <c r="D152" s="26"/>
    </row>
    <row r="153" spans="1:4" s="13" customFormat="1" ht="13.5" x14ac:dyDescent="0.25">
      <c r="A153" s="31" t="s">
        <v>22</v>
      </c>
      <c r="B153" s="34" t="s">
        <v>117</v>
      </c>
      <c r="C153" s="20"/>
      <c r="D153" s="26"/>
    </row>
    <row r="154" spans="1:4" s="13" customFormat="1" ht="67.5" x14ac:dyDescent="0.25">
      <c r="A154" s="31" t="s">
        <v>39</v>
      </c>
      <c r="B154" s="34" t="s">
        <v>129</v>
      </c>
      <c r="C154" s="20"/>
      <c r="D154" s="26"/>
    </row>
    <row r="155" spans="1:4" s="13" customFormat="1" ht="13.5" x14ac:dyDescent="0.25">
      <c r="A155" s="31" t="s">
        <v>119</v>
      </c>
      <c r="B155" s="34" t="s">
        <v>120</v>
      </c>
      <c r="C155" s="20"/>
      <c r="D155" s="26"/>
    </row>
    <row r="156" spans="1:4" s="13" customFormat="1" ht="81" x14ac:dyDescent="0.25">
      <c r="A156" s="31" t="s">
        <v>26</v>
      </c>
      <c r="B156" s="81" t="s">
        <v>121</v>
      </c>
      <c r="C156" s="20"/>
      <c r="D156" s="26"/>
    </row>
    <row r="157" spans="1:4" s="13" customFormat="1" ht="40.5" x14ac:dyDescent="0.25">
      <c r="A157" s="31" t="s">
        <v>28</v>
      </c>
      <c r="B157" s="34" t="s">
        <v>122</v>
      </c>
      <c r="C157" s="20"/>
      <c r="D157" s="26"/>
    </row>
    <row r="158" spans="1:4" s="13" customFormat="1" ht="13.5" x14ac:dyDescent="0.25">
      <c r="A158" s="31" t="s">
        <v>79</v>
      </c>
      <c r="B158" s="34" t="s">
        <v>123</v>
      </c>
      <c r="C158" s="20"/>
      <c r="D158" s="26"/>
    </row>
    <row r="159" spans="1:4" s="13" customFormat="1" ht="13.5" x14ac:dyDescent="0.25">
      <c r="A159" s="31" t="s">
        <v>61</v>
      </c>
      <c r="B159" s="34" t="s">
        <v>62</v>
      </c>
      <c r="C159" s="20"/>
      <c r="D159" s="26"/>
    </row>
    <row r="160" spans="1:4" s="13" customFormat="1" ht="27" x14ac:dyDescent="0.25">
      <c r="A160" s="34" t="s">
        <v>63</v>
      </c>
      <c r="B160" s="81" t="s">
        <v>130</v>
      </c>
      <c r="C160" s="20"/>
      <c r="D160" s="26"/>
    </row>
    <row r="161" spans="1:4" s="13" customFormat="1" ht="14.25" thickBot="1" x14ac:dyDescent="0.3">
      <c r="A161" s="93" t="s">
        <v>44</v>
      </c>
      <c r="B161" s="94" t="s">
        <v>45</v>
      </c>
      <c r="C161" s="20"/>
      <c r="D161" s="26"/>
    </row>
    <row r="162" spans="1:4" s="9" customFormat="1" ht="14.25" thickTop="1" x14ac:dyDescent="0.25">
      <c r="A162" s="22" t="s">
        <v>34</v>
      </c>
      <c r="B162" s="68">
        <v>11</v>
      </c>
      <c r="C162" s="23" t="s">
        <v>35</v>
      </c>
      <c r="D162" s="24"/>
    </row>
    <row r="163" spans="1:4" s="9" customFormat="1" ht="14.25" customHeight="1" x14ac:dyDescent="0.25">
      <c r="A163" s="8"/>
      <c r="B163" s="66"/>
      <c r="C163" s="83" t="str">
        <f>CONCATENATE("Cena za ",B162," ks (v Kč bez DPH)",)</f>
        <v>Cena za 11 ks (v Kč bez DPH)</v>
      </c>
      <c r="D163" s="40">
        <f>(B162*D162)</f>
        <v>0</v>
      </c>
    </row>
    <row r="164" spans="1:4" s="9" customFormat="1" ht="14.25" customHeight="1" x14ac:dyDescent="0.25">
      <c r="A164" s="8"/>
      <c r="B164" s="66"/>
      <c r="C164" s="36"/>
      <c r="D164" s="3"/>
    </row>
    <row r="165" spans="1:4" s="9" customFormat="1" ht="14.25" customHeight="1" x14ac:dyDescent="0.25">
      <c r="A165" s="8"/>
      <c r="B165" s="66"/>
      <c r="C165" s="36"/>
      <c r="D165" s="3"/>
    </row>
    <row r="166" spans="1:4" x14ac:dyDescent="0.25">
      <c r="A166" s="16" t="s">
        <v>131</v>
      </c>
      <c r="B166" s="74"/>
      <c r="C166" s="36"/>
    </row>
    <row r="167" spans="1:4" s="13" customFormat="1" ht="27" customHeight="1" x14ac:dyDescent="0.25">
      <c r="A167" s="25" t="s">
        <v>132</v>
      </c>
      <c r="B167" s="27" t="s">
        <v>113</v>
      </c>
      <c r="C167" s="19" t="s">
        <v>14</v>
      </c>
      <c r="D167" s="28" t="s">
        <v>15</v>
      </c>
    </row>
    <row r="168" spans="1:4" s="13" customFormat="1" ht="13.5" x14ac:dyDescent="0.25">
      <c r="A168" s="31" t="s">
        <v>16</v>
      </c>
      <c r="B168" s="81" t="s">
        <v>133</v>
      </c>
      <c r="C168" s="20"/>
      <c r="D168" s="26"/>
    </row>
    <row r="169" spans="1:4" s="13" customFormat="1" ht="27" x14ac:dyDescent="0.25">
      <c r="A169" s="31" t="s">
        <v>18</v>
      </c>
      <c r="B169" s="34" t="s">
        <v>134</v>
      </c>
      <c r="C169" s="20"/>
      <c r="D169" s="26"/>
    </row>
    <row r="170" spans="1:4" s="13" customFormat="1" ht="13.5" x14ac:dyDescent="0.25">
      <c r="A170" s="31" t="s">
        <v>52</v>
      </c>
      <c r="B170" s="34" t="s">
        <v>116</v>
      </c>
      <c r="C170" s="20"/>
      <c r="D170" s="26"/>
    </row>
    <row r="171" spans="1:4" s="13" customFormat="1" ht="13.5" x14ac:dyDescent="0.25">
      <c r="A171" s="31" t="s">
        <v>20</v>
      </c>
      <c r="B171" s="34" t="s">
        <v>128</v>
      </c>
      <c r="C171" s="20"/>
      <c r="D171" s="26"/>
    </row>
    <row r="172" spans="1:4" s="13" customFormat="1" ht="13.5" x14ac:dyDescent="0.25">
      <c r="A172" s="31" t="s">
        <v>22</v>
      </c>
      <c r="B172" s="34" t="s">
        <v>117</v>
      </c>
      <c r="C172" s="20"/>
      <c r="D172" s="26"/>
    </row>
    <row r="173" spans="1:4" s="13" customFormat="1" ht="67.5" x14ac:dyDescent="0.25">
      <c r="A173" s="31" t="s">
        <v>39</v>
      </c>
      <c r="B173" s="34" t="s">
        <v>135</v>
      </c>
      <c r="C173" s="20"/>
      <c r="D173" s="26"/>
    </row>
    <row r="174" spans="1:4" s="13" customFormat="1" ht="67.5" x14ac:dyDescent="0.25">
      <c r="A174" s="31" t="s">
        <v>26</v>
      </c>
      <c r="B174" s="81" t="s">
        <v>136</v>
      </c>
      <c r="C174" s="20"/>
      <c r="D174" s="26"/>
    </row>
    <row r="175" spans="1:4" s="13" customFormat="1" ht="54" x14ac:dyDescent="0.25">
      <c r="A175" s="31" t="s">
        <v>28</v>
      </c>
      <c r="B175" s="34" t="s">
        <v>137</v>
      </c>
      <c r="C175" s="20"/>
      <c r="D175" s="26"/>
    </row>
    <row r="176" spans="1:4" s="13" customFormat="1" ht="13.5" x14ac:dyDescent="0.25">
      <c r="A176" s="31" t="s">
        <v>79</v>
      </c>
      <c r="B176" s="34" t="s">
        <v>138</v>
      </c>
      <c r="C176" s="20"/>
      <c r="D176" s="26"/>
    </row>
    <row r="177" spans="1:4" s="13" customFormat="1" ht="13.5" x14ac:dyDescent="0.25">
      <c r="A177" s="31" t="s">
        <v>61</v>
      </c>
      <c r="B177" s="34" t="s">
        <v>62</v>
      </c>
      <c r="C177" s="20"/>
      <c r="D177" s="26"/>
    </row>
    <row r="178" spans="1:4" s="13" customFormat="1" ht="27" x14ac:dyDescent="0.25">
      <c r="A178" s="34" t="s">
        <v>63</v>
      </c>
      <c r="B178" s="81" t="s">
        <v>130</v>
      </c>
      <c r="C178" s="20"/>
      <c r="D178" s="26"/>
    </row>
    <row r="179" spans="1:4" s="13" customFormat="1" ht="14.25" thickBot="1" x14ac:dyDescent="0.3">
      <c r="A179" s="39" t="s">
        <v>44</v>
      </c>
      <c r="B179" s="81" t="s">
        <v>45</v>
      </c>
      <c r="C179" s="20"/>
      <c r="D179" s="26"/>
    </row>
    <row r="180" spans="1:4" s="9" customFormat="1" ht="14.25" thickTop="1" x14ac:dyDescent="0.25">
      <c r="A180" s="22" t="s">
        <v>34</v>
      </c>
      <c r="B180" s="68">
        <v>6</v>
      </c>
      <c r="C180" s="23" t="s">
        <v>35</v>
      </c>
      <c r="D180" s="24"/>
    </row>
    <row r="181" spans="1:4" s="9" customFormat="1" ht="14.25" customHeight="1" x14ac:dyDescent="0.25">
      <c r="A181" s="8"/>
      <c r="B181" s="66"/>
      <c r="C181" s="83" t="str">
        <f>CONCATENATE("Cena za ",B180," ks (v Kč bez DPH)",)</f>
        <v>Cena za 6 ks (v Kč bez DPH)</v>
      </c>
      <c r="D181" s="40">
        <f>(B180*D180)</f>
        <v>0</v>
      </c>
    </row>
    <row r="182" spans="1:4" x14ac:dyDescent="0.25">
      <c r="B182" s="74"/>
      <c r="C182" s="36"/>
    </row>
    <row r="183" spans="1:4" x14ac:dyDescent="0.25">
      <c r="B183" s="74"/>
      <c r="C183" s="36"/>
    </row>
    <row r="184" spans="1:4" x14ac:dyDescent="0.25">
      <c r="A184" s="16" t="s">
        <v>139</v>
      </c>
      <c r="B184" s="74"/>
      <c r="C184" s="36"/>
    </row>
    <row r="185" spans="1:4" s="43" customFormat="1" ht="27" customHeight="1" x14ac:dyDescent="0.25">
      <c r="A185" s="25" t="s">
        <v>140</v>
      </c>
      <c r="B185" s="27" t="s">
        <v>113</v>
      </c>
      <c r="C185" s="41" t="s">
        <v>14</v>
      </c>
      <c r="D185" s="42" t="s">
        <v>15</v>
      </c>
    </row>
    <row r="186" spans="1:4" s="47" customFormat="1" ht="66.75" customHeight="1" x14ac:dyDescent="0.25">
      <c r="A186" s="44" t="s">
        <v>16</v>
      </c>
      <c r="B186" s="75" t="s">
        <v>141</v>
      </c>
      <c r="C186" s="45"/>
      <c r="D186" s="46"/>
    </row>
    <row r="187" spans="1:4" s="47" customFormat="1" ht="89.25" x14ac:dyDescent="0.25">
      <c r="A187" s="44" t="s">
        <v>26</v>
      </c>
      <c r="B187" s="76" t="s">
        <v>142</v>
      </c>
      <c r="C187" s="48"/>
      <c r="D187" s="46"/>
    </row>
    <row r="188" spans="1:4" s="47" customFormat="1" ht="14.25" thickBot="1" x14ac:dyDescent="0.3">
      <c r="A188" s="44" t="s">
        <v>42</v>
      </c>
      <c r="B188" s="76" t="s">
        <v>143</v>
      </c>
      <c r="C188" s="48"/>
      <c r="D188" s="46"/>
    </row>
    <row r="189" spans="1:4" s="47" customFormat="1" ht="14.25" customHeight="1" thickTop="1" x14ac:dyDescent="0.25">
      <c r="A189" s="49" t="s">
        <v>34</v>
      </c>
      <c r="B189" s="77">
        <v>17</v>
      </c>
      <c r="C189" s="50" t="s">
        <v>35</v>
      </c>
      <c r="D189" s="51"/>
    </row>
    <row r="190" spans="1:4" customFormat="1" x14ac:dyDescent="0.25">
      <c r="A190" s="52"/>
      <c r="B190" s="78"/>
      <c r="C190" s="83" t="str">
        <f>CONCATENATE("Cena za ",B189," ks (v Kč bez DPH)",)</f>
        <v>Cena za 17 ks (v Kč bez DPH)</v>
      </c>
      <c r="D190" s="58">
        <f>(B189*D189)</f>
        <v>0</v>
      </c>
    </row>
    <row r="191" spans="1:4" customFormat="1" x14ac:dyDescent="0.25">
      <c r="A191" s="52"/>
      <c r="B191" s="78"/>
      <c r="C191" s="52"/>
      <c r="D191" s="52"/>
    </row>
    <row r="192" spans="1:4" customFormat="1" x14ac:dyDescent="0.25">
      <c r="A192" s="52"/>
      <c r="B192" s="78"/>
      <c r="C192" s="52"/>
      <c r="D192" s="52"/>
    </row>
    <row r="193" spans="1:4" x14ac:dyDescent="0.25">
      <c r="A193" s="16" t="s">
        <v>144</v>
      </c>
      <c r="B193" s="74"/>
      <c r="C193" s="36"/>
    </row>
    <row r="194" spans="1:4" s="43" customFormat="1" ht="27" customHeight="1" x14ac:dyDescent="0.25">
      <c r="A194" s="25" t="s">
        <v>145</v>
      </c>
      <c r="B194" s="27" t="s">
        <v>113</v>
      </c>
      <c r="C194" s="41" t="s">
        <v>14</v>
      </c>
      <c r="D194" s="42" t="s">
        <v>15</v>
      </c>
    </row>
    <row r="195" spans="1:4" s="47" customFormat="1" ht="13.5" x14ac:dyDescent="0.25">
      <c r="A195" s="44" t="s">
        <v>16</v>
      </c>
      <c r="B195" s="79" t="s">
        <v>146</v>
      </c>
      <c r="C195" s="45"/>
      <c r="D195" s="46"/>
    </row>
    <row r="196" spans="1:4" s="47" customFormat="1" ht="76.5" x14ac:dyDescent="0.25">
      <c r="A196" s="44" t="s">
        <v>39</v>
      </c>
      <c r="B196" s="76" t="s">
        <v>147</v>
      </c>
      <c r="C196" s="48"/>
      <c r="D196" s="46"/>
    </row>
    <row r="197" spans="1:4" s="47" customFormat="1" ht="63.75" x14ac:dyDescent="0.25">
      <c r="A197" s="44" t="s">
        <v>26</v>
      </c>
      <c r="B197" s="76" t="s">
        <v>148</v>
      </c>
      <c r="C197" s="48"/>
      <c r="D197" s="46"/>
    </row>
    <row r="198" spans="1:4" s="47" customFormat="1" ht="76.5" x14ac:dyDescent="0.25">
      <c r="A198" s="44" t="s">
        <v>42</v>
      </c>
      <c r="B198" s="76" t="s">
        <v>149</v>
      </c>
      <c r="C198" s="48"/>
      <c r="D198" s="46"/>
    </row>
    <row r="199" spans="1:4" s="47" customFormat="1" ht="14.25" thickBot="1" x14ac:dyDescent="0.3">
      <c r="A199" s="53" t="s">
        <v>44</v>
      </c>
      <c r="B199" s="80" t="s">
        <v>45</v>
      </c>
      <c r="C199" s="48"/>
      <c r="D199" s="46"/>
    </row>
    <row r="200" spans="1:4" s="47" customFormat="1" ht="14.25" customHeight="1" thickTop="1" x14ac:dyDescent="0.25">
      <c r="A200" s="49" t="s">
        <v>34</v>
      </c>
      <c r="B200" s="77">
        <v>10</v>
      </c>
      <c r="C200" s="50" t="s">
        <v>35</v>
      </c>
      <c r="D200" s="51"/>
    </row>
    <row r="201" spans="1:4" customFormat="1" x14ac:dyDescent="0.25">
      <c r="A201" s="52"/>
      <c r="B201" s="78"/>
      <c r="C201" s="83" t="str">
        <f>CONCATENATE("Cena za ",B200," ks (v Kč bez DPH)",)</f>
        <v>Cena za 10 ks (v Kč bez DPH)</v>
      </c>
      <c r="D201" s="58">
        <f>(B200*D200)</f>
        <v>0</v>
      </c>
    </row>
    <row r="202" spans="1:4" customFormat="1" x14ac:dyDescent="0.25">
      <c r="A202" s="52"/>
      <c r="B202" s="78"/>
      <c r="C202" s="52"/>
      <c r="D202" s="52"/>
    </row>
    <row r="203" spans="1:4" customFormat="1" x14ac:dyDescent="0.25">
      <c r="A203" s="52"/>
      <c r="B203" s="78"/>
      <c r="C203" s="52"/>
      <c r="D203" s="52"/>
    </row>
    <row r="204" spans="1:4" x14ac:dyDescent="0.25">
      <c r="A204" s="16" t="s">
        <v>150</v>
      </c>
      <c r="B204" s="74"/>
      <c r="C204" s="36"/>
    </row>
    <row r="205" spans="1:4" x14ac:dyDescent="0.25">
      <c r="A205" s="17" t="s">
        <v>103</v>
      </c>
      <c r="B205" s="18" t="s">
        <v>113</v>
      </c>
      <c r="C205" s="19" t="s">
        <v>14</v>
      </c>
      <c r="D205" s="28" t="s">
        <v>15</v>
      </c>
    </row>
    <row r="206" spans="1:4" ht="27" x14ac:dyDescent="0.25">
      <c r="A206" s="34" t="s">
        <v>18</v>
      </c>
      <c r="B206" s="34" t="s">
        <v>151</v>
      </c>
      <c r="C206" s="20"/>
      <c r="D206" s="26"/>
    </row>
    <row r="207" spans="1:4" ht="27" x14ac:dyDescent="0.25">
      <c r="A207" s="34" t="s">
        <v>52</v>
      </c>
      <c r="B207" s="34" t="s">
        <v>152</v>
      </c>
      <c r="C207" s="21"/>
      <c r="D207" s="26"/>
    </row>
    <row r="208" spans="1:4" x14ac:dyDescent="0.25">
      <c r="A208" s="34" t="s">
        <v>20</v>
      </c>
      <c r="B208" s="34" t="s">
        <v>153</v>
      </c>
      <c r="C208" s="21"/>
      <c r="D208" s="26"/>
    </row>
    <row r="209" spans="1:4" ht="27" x14ac:dyDescent="0.25">
      <c r="A209" s="34" t="s">
        <v>22</v>
      </c>
      <c r="B209" s="34" t="s">
        <v>154</v>
      </c>
      <c r="C209" s="21"/>
      <c r="D209" s="26"/>
    </row>
    <row r="210" spans="1:4" ht="81" x14ac:dyDescent="0.25">
      <c r="A210" s="34" t="s">
        <v>39</v>
      </c>
      <c r="B210" s="34" t="s">
        <v>155</v>
      </c>
      <c r="C210" s="21"/>
      <c r="D210" s="26"/>
    </row>
    <row r="211" spans="1:4" ht="54" x14ac:dyDescent="0.25">
      <c r="A211" s="34" t="s">
        <v>26</v>
      </c>
      <c r="B211" s="34" t="s">
        <v>156</v>
      </c>
      <c r="C211" s="21"/>
      <c r="D211" s="26"/>
    </row>
    <row r="212" spans="1:4" x14ac:dyDescent="0.25">
      <c r="A212" s="34" t="s">
        <v>157</v>
      </c>
      <c r="B212" s="34" t="s">
        <v>158</v>
      </c>
      <c r="C212" s="21"/>
      <c r="D212" s="26"/>
    </row>
    <row r="213" spans="1:4" x14ac:dyDescent="0.25">
      <c r="A213" s="34" t="s">
        <v>61</v>
      </c>
      <c r="B213" s="34" t="s">
        <v>62</v>
      </c>
      <c r="C213" s="21"/>
      <c r="D213" s="26"/>
    </row>
    <row r="214" spans="1:4" x14ac:dyDescent="0.25">
      <c r="A214" s="34" t="s">
        <v>63</v>
      </c>
      <c r="B214" s="34" t="s">
        <v>110</v>
      </c>
      <c r="C214" s="21"/>
      <c r="D214" s="26"/>
    </row>
    <row r="215" spans="1:4" ht="15.75" thickBot="1" x14ac:dyDescent="0.3">
      <c r="A215" s="39" t="s">
        <v>44</v>
      </c>
      <c r="B215" s="81" t="s">
        <v>45</v>
      </c>
      <c r="C215" s="21"/>
      <c r="D215" s="26"/>
    </row>
    <row r="216" spans="1:4" ht="15.75" thickTop="1" x14ac:dyDescent="0.25">
      <c r="A216" s="22" t="s">
        <v>34</v>
      </c>
      <c r="B216" s="68">
        <v>2</v>
      </c>
      <c r="C216" s="23" t="s">
        <v>35</v>
      </c>
      <c r="D216" s="24"/>
    </row>
    <row r="217" spans="1:4" x14ac:dyDescent="0.25">
      <c r="A217" s="8"/>
      <c r="B217" s="66"/>
      <c r="C217" s="83" t="str">
        <f>CONCATENATE("Cena za ",B216," ks (v Kč bez DPH)",)</f>
        <v>Cena za 2 ks (v Kč bez DPH)</v>
      </c>
      <c r="D217" s="40">
        <f>(B216*D216)</f>
        <v>0</v>
      </c>
    </row>
    <row r="218" spans="1:4" x14ac:dyDescent="0.25">
      <c r="A218" s="8"/>
      <c r="B218" s="66"/>
      <c r="C218" s="36"/>
    </row>
    <row r="219" spans="1:4" x14ac:dyDescent="0.25">
      <c r="A219" s="8"/>
      <c r="B219" s="66"/>
      <c r="C219" s="36"/>
    </row>
    <row r="220" spans="1:4" x14ac:dyDescent="0.25">
      <c r="A220" s="16" t="s">
        <v>159</v>
      </c>
      <c r="B220" s="74"/>
      <c r="C220" s="36"/>
    </row>
    <row r="221" spans="1:4" x14ac:dyDescent="0.25">
      <c r="A221" s="17" t="s">
        <v>103</v>
      </c>
      <c r="B221" s="27" t="s">
        <v>113</v>
      </c>
      <c r="C221" s="19" t="s">
        <v>14</v>
      </c>
      <c r="D221" s="28" t="s">
        <v>15</v>
      </c>
    </row>
    <row r="222" spans="1:4" ht="27" x14ac:dyDescent="0.25">
      <c r="A222" s="31" t="s">
        <v>18</v>
      </c>
      <c r="B222" s="31" t="s">
        <v>160</v>
      </c>
      <c r="C222" s="20"/>
      <c r="D222" s="26"/>
    </row>
    <row r="223" spans="1:4" ht="27" x14ac:dyDescent="0.25">
      <c r="A223" s="34" t="s">
        <v>52</v>
      </c>
      <c r="B223" s="34" t="s">
        <v>161</v>
      </c>
      <c r="C223" s="21"/>
      <c r="D223" s="26"/>
    </row>
    <row r="224" spans="1:4" x14ac:dyDescent="0.25">
      <c r="A224" s="34" t="s">
        <v>20</v>
      </c>
      <c r="B224" s="34" t="s">
        <v>153</v>
      </c>
      <c r="C224" s="21"/>
      <c r="D224" s="26"/>
    </row>
    <row r="225" spans="1:4" ht="27" x14ac:dyDescent="0.25">
      <c r="A225" s="34" t="s">
        <v>22</v>
      </c>
      <c r="B225" s="34" t="s">
        <v>162</v>
      </c>
      <c r="C225" s="21"/>
      <c r="D225" s="26"/>
    </row>
    <row r="226" spans="1:4" ht="81" x14ac:dyDescent="0.25">
      <c r="A226" s="34" t="s">
        <v>39</v>
      </c>
      <c r="B226" s="81" t="s">
        <v>155</v>
      </c>
      <c r="C226" s="21"/>
      <c r="D226" s="26"/>
    </row>
    <row r="227" spans="1:4" ht="54" x14ac:dyDescent="0.25">
      <c r="A227" s="34" t="s">
        <v>26</v>
      </c>
      <c r="B227" s="34" t="s">
        <v>163</v>
      </c>
      <c r="C227" s="21"/>
      <c r="D227" s="26"/>
    </row>
    <row r="228" spans="1:4" x14ac:dyDescent="0.25">
      <c r="A228" s="34" t="s">
        <v>61</v>
      </c>
      <c r="B228" s="34" t="s">
        <v>62</v>
      </c>
      <c r="C228" s="21"/>
      <c r="D228" s="26"/>
    </row>
    <row r="229" spans="1:4" x14ac:dyDescent="0.25">
      <c r="A229" s="34" t="s">
        <v>63</v>
      </c>
      <c r="B229" s="34" t="s">
        <v>110</v>
      </c>
      <c r="C229" s="21"/>
      <c r="D229" s="26"/>
    </row>
    <row r="230" spans="1:4" ht="15.75" thickBot="1" x14ac:dyDescent="0.3">
      <c r="A230" s="39" t="s">
        <v>44</v>
      </c>
      <c r="B230" s="81" t="s">
        <v>45</v>
      </c>
      <c r="C230" s="21"/>
      <c r="D230" s="26"/>
    </row>
    <row r="231" spans="1:4" ht="15.75" thickTop="1" x14ac:dyDescent="0.25">
      <c r="A231" s="22" t="s">
        <v>34</v>
      </c>
      <c r="B231" s="68">
        <v>8</v>
      </c>
      <c r="C231" s="23" t="s">
        <v>35</v>
      </c>
      <c r="D231" s="24"/>
    </row>
    <row r="232" spans="1:4" x14ac:dyDescent="0.25">
      <c r="C232" s="83" t="str">
        <f>CONCATENATE("Cena za ",B231," ks (v Kč bez DPH)",)</f>
        <v>Cena za 8 ks (v Kč bez DPH)</v>
      </c>
      <c r="D232" s="85">
        <f>(B231*D231)</f>
        <v>0</v>
      </c>
    </row>
    <row r="233" spans="1:4" x14ac:dyDescent="0.25">
      <c r="B233" s="74"/>
      <c r="C233" s="36"/>
    </row>
    <row r="234" spans="1:4" x14ac:dyDescent="0.25">
      <c r="B234" s="74"/>
      <c r="C234" s="36"/>
    </row>
    <row r="235" spans="1:4" x14ac:dyDescent="0.25">
      <c r="A235" s="16" t="s">
        <v>164</v>
      </c>
      <c r="B235" s="74"/>
      <c r="C235" s="36"/>
    </row>
    <row r="236" spans="1:4" x14ac:dyDescent="0.25">
      <c r="A236" s="25" t="s">
        <v>132</v>
      </c>
      <c r="B236" s="27" t="s">
        <v>113</v>
      </c>
      <c r="C236" s="19" t="s">
        <v>14</v>
      </c>
      <c r="D236" s="28" t="s">
        <v>15</v>
      </c>
    </row>
    <row r="237" spans="1:4" x14ac:dyDescent="0.25">
      <c r="A237" s="31" t="s">
        <v>16</v>
      </c>
      <c r="B237" s="81" t="s">
        <v>133</v>
      </c>
      <c r="C237" s="20"/>
      <c r="D237" s="26"/>
    </row>
    <row r="238" spans="1:4" ht="27" x14ac:dyDescent="0.25">
      <c r="A238" s="31" t="s">
        <v>18</v>
      </c>
      <c r="B238" s="34" t="s">
        <v>115</v>
      </c>
      <c r="C238" s="20"/>
      <c r="D238" s="26"/>
    </row>
    <row r="239" spans="1:4" x14ac:dyDescent="0.25">
      <c r="A239" s="31" t="s">
        <v>52</v>
      </c>
      <c r="B239" s="34" t="s">
        <v>116</v>
      </c>
      <c r="C239" s="20"/>
      <c r="D239" s="26"/>
    </row>
    <row r="240" spans="1:4" x14ac:dyDescent="0.25">
      <c r="A240" s="31" t="s">
        <v>20</v>
      </c>
      <c r="B240" s="34" t="s">
        <v>128</v>
      </c>
      <c r="C240" s="20"/>
      <c r="D240" s="26"/>
    </row>
    <row r="241" spans="1:4" x14ac:dyDescent="0.25">
      <c r="A241" s="31" t="s">
        <v>22</v>
      </c>
      <c r="B241" s="34" t="s">
        <v>117</v>
      </c>
      <c r="C241" s="20"/>
      <c r="D241" s="26"/>
    </row>
    <row r="242" spans="1:4" ht="67.5" x14ac:dyDescent="0.25">
      <c r="A242" s="31" t="s">
        <v>39</v>
      </c>
      <c r="B242" s="34" t="s">
        <v>129</v>
      </c>
      <c r="C242" s="20"/>
      <c r="D242" s="26"/>
    </row>
    <row r="243" spans="1:4" ht="67.5" x14ac:dyDescent="0.25">
      <c r="A243" s="31" t="s">
        <v>26</v>
      </c>
      <c r="B243" s="81" t="s">
        <v>165</v>
      </c>
      <c r="C243" s="20"/>
      <c r="D243" s="26"/>
    </row>
    <row r="244" spans="1:4" ht="54" x14ac:dyDescent="0.25">
      <c r="A244" s="31" t="s">
        <v>28</v>
      </c>
      <c r="B244" s="34" t="s">
        <v>137</v>
      </c>
      <c r="C244" s="20"/>
      <c r="D244" s="26"/>
    </row>
    <row r="245" spans="1:4" x14ac:dyDescent="0.25">
      <c r="A245" s="31" t="s">
        <v>79</v>
      </c>
      <c r="B245" s="34" t="s">
        <v>138</v>
      </c>
      <c r="C245" s="20"/>
      <c r="D245" s="26"/>
    </row>
    <row r="246" spans="1:4" x14ac:dyDescent="0.25">
      <c r="A246" s="31" t="s">
        <v>61</v>
      </c>
      <c r="B246" s="34" t="s">
        <v>62</v>
      </c>
      <c r="C246" s="20"/>
      <c r="D246" s="26"/>
    </row>
    <row r="247" spans="1:4" ht="27" x14ac:dyDescent="0.25">
      <c r="A247" s="34" t="s">
        <v>63</v>
      </c>
      <c r="B247" s="81" t="s">
        <v>130</v>
      </c>
      <c r="C247" s="20"/>
      <c r="D247" s="26"/>
    </row>
    <row r="248" spans="1:4" ht="15.75" thickBot="1" x14ac:dyDescent="0.3">
      <c r="A248" s="39" t="s">
        <v>44</v>
      </c>
      <c r="B248" s="81" t="s">
        <v>45</v>
      </c>
      <c r="C248" s="20"/>
      <c r="D248" s="26"/>
    </row>
    <row r="249" spans="1:4" ht="15.75" thickTop="1" x14ac:dyDescent="0.25">
      <c r="A249" s="22" t="s">
        <v>34</v>
      </c>
      <c r="B249" s="68">
        <v>2</v>
      </c>
      <c r="C249" s="23" t="s">
        <v>35</v>
      </c>
      <c r="D249" s="24"/>
    </row>
    <row r="250" spans="1:4" x14ac:dyDescent="0.25">
      <c r="A250" s="8"/>
      <c r="B250" s="66"/>
      <c r="C250" s="83" t="str">
        <f>CONCATENATE("Cena za ",B249," ks (v Kč bez DPH)",)</f>
        <v>Cena za 2 ks (v Kč bez DPH)</v>
      </c>
      <c r="D250" s="40">
        <f>(B249*D249)</f>
        <v>0</v>
      </c>
    </row>
    <row r="251" spans="1:4" x14ac:dyDescent="0.25">
      <c r="B251" s="74"/>
      <c r="C251" s="36"/>
    </row>
    <row r="252" spans="1:4" x14ac:dyDescent="0.25">
      <c r="B252" s="74"/>
      <c r="C252" s="36"/>
    </row>
    <row r="253" spans="1:4" x14ac:dyDescent="0.25">
      <c r="A253" s="16" t="s">
        <v>166</v>
      </c>
      <c r="B253" s="74"/>
      <c r="C253" s="36"/>
    </row>
    <row r="254" spans="1:4" x14ac:dyDescent="0.25">
      <c r="A254" s="25" t="s">
        <v>126</v>
      </c>
      <c r="B254" s="27" t="s">
        <v>113</v>
      </c>
      <c r="C254" s="19" t="s">
        <v>14</v>
      </c>
      <c r="D254" s="28" t="s">
        <v>15</v>
      </c>
    </row>
    <row r="255" spans="1:4" x14ac:dyDescent="0.25">
      <c r="A255" s="31" t="s">
        <v>16</v>
      </c>
      <c r="B255" s="81" t="s">
        <v>127</v>
      </c>
      <c r="C255" s="20"/>
      <c r="D255" s="26"/>
    </row>
    <row r="256" spans="1:4" ht="27" x14ac:dyDescent="0.25">
      <c r="A256" s="31" t="s">
        <v>18</v>
      </c>
      <c r="B256" s="34" t="s">
        <v>167</v>
      </c>
      <c r="C256" s="20"/>
      <c r="D256" s="26"/>
    </row>
    <row r="257" spans="1:4" x14ac:dyDescent="0.25">
      <c r="A257" s="31" t="s">
        <v>52</v>
      </c>
      <c r="B257" s="34" t="s">
        <v>168</v>
      </c>
      <c r="C257" s="20"/>
      <c r="D257" s="26"/>
    </row>
    <row r="258" spans="1:4" x14ac:dyDescent="0.25">
      <c r="A258" s="31" t="s">
        <v>20</v>
      </c>
      <c r="B258" s="34" t="s">
        <v>169</v>
      </c>
      <c r="C258" s="20"/>
      <c r="D258" s="26"/>
    </row>
    <row r="259" spans="1:4" x14ac:dyDescent="0.25">
      <c r="A259" s="31" t="s">
        <v>22</v>
      </c>
      <c r="B259" s="34" t="s">
        <v>170</v>
      </c>
      <c r="C259" s="20"/>
      <c r="D259" s="26"/>
    </row>
    <row r="260" spans="1:4" ht="81" x14ac:dyDescent="0.25">
      <c r="A260" s="31" t="s">
        <v>39</v>
      </c>
      <c r="B260" s="34" t="s">
        <v>171</v>
      </c>
      <c r="C260" s="20"/>
      <c r="D260" s="26"/>
    </row>
    <row r="261" spans="1:4" ht="67.5" x14ac:dyDescent="0.25">
      <c r="A261" s="31" t="s">
        <v>26</v>
      </c>
      <c r="B261" s="81" t="s">
        <v>165</v>
      </c>
      <c r="C261" s="20"/>
      <c r="D261" s="26"/>
    </row>
    <row r="262" spans="1:4" ht="40.5" x14ac:dyDescent="0.25">
      <c r="A262" s="31" t="s">
        <v>28</v>
      </c>
      <c r="B262" s="34" t="s">
        <v>122</v>
      </c>
      <c r="C262" s="20"/>
      <c r="D262" s="26"/>
    </row>
    <row r="263" spans="1:4" x14ac:dyDescent="0.25">
      <c r="A263" s="31" t="s">
        <v>79</v>
      </c>
      <c r="B263" s="34" t="s">
        <v>172</v>
      </c>
      <c r="C263" s="20"/>
      <c r="D263" s="26"/>
    </row>
    <row r="264" spans="1:4" x14ac:dyDescent="0.25">
      <c r="A264" s="31" t="s">
        <v>61</v>
      </c>
      <c r="B264" s="34" t="s">
        <v>62</v>
      </c>
      <c r="C264" s="20"/>
      <c r="D264" s="26"/>
    </row>
    <row r="265" spans="1:4" ht="27" x14ac:dyDescent="0.25">
      <c r="A265" s="34" t="s">
        <v>63</v>
      </c>
      <c r="B265" s="81" t="s">
        <v>130</v>
      </c>
      <c r="C265" s="20"/>
      <c r="D265" s="26"/>
    </row>
    <row r="266" spans="1:4" ht="15.75" thickBot="1" x14ac:dyDescent="0.3">
      <c r="A266" s="39" t="s">
        <v>44</v>
      </c>
      <c r="B266" s="81" t="s">
        <v>45</v>
      </c>
      <c r="C266" s="20"/>
      <c r="D266" s="26"/>
    </row>
    <row r="267" spans="1:4" ht="15.75" thickTop="1" x14ac:dyDescent="0.25">
      <c r="A267" s="22" t="s">
        <v>34</v>
      </c>
      <c r="B267" s="68">
        <v>1</v>
      </c>
      <c r="C267" s="23" t="s">
        <v>35</v>
      </c>
      <c r="D267" s="24"/>
    </row>
    <row r="268" spans="1:4" x14ac:dyDescent="0.25">
      <c r="A268" s="8"/>
      <c r="B268" s="66"/>
      <c r="C268" s="83" t="str">
        <f>CONCATENATE("Cena za ",B267," ks (v Kč bez DPH)",)</f>
        <v>Cena za 1 ks (v Kč bez DPH)</v>
      </c>
      <c r="D268" s="40">
        <f>(B267*D267)</f>
        <v>0</v>
      </c>
    </row>
    <row r="269" spans="1:4" x14ac:dyDescent="0.25">
      <c r="B269" s="74"/>
      <c r="C269" s="36"/>
    </row>
    <row r="271" spans="1:4" x14ac:dyDescent="0.25">
      <c r="C271" s="32" t="s">
        <v>173</v>
      </c>
      <c r="D271" s="85">
        <f>D268+D250+D232+D217+D201+D190+D181+D163+D144+D125+D109+D92+D76+D57+D38+D27</f>
        <v>0</v>
      </c>
    </row>
    <row r="272" spans="1:4" x14ac:dyDescent="0.25">
      <c r="C272" s="32" t="s">
        <v>174</v>
      </c>
      <c r="D272" s="85">
        <f>D271*1.21</f>
        <v>0</v>
      </c>
    </row>
    <row r="277" spans="2:3" x14ac:dyDescent="0.25">
      <c r="B277" s="74"/>
      <c r="C277" s="1"/>
    </row>
    <row r="278" spans="2:3" x14ac:dyDescent="0.25">
      <c r="B278" s="74"/>
      <c r="C278" s="1"/>
    </row>
    <row r="279" spans="2:3" x14ac:dyDescent="0.25">
      <c r="B279" s="74"/>
      <c r="C279" s="1"/>
    </row>
    <row r="280" spans="2:3" x14ac:dyDescent="0.25">
      <c r="B280" s="74"/>
      <c r="C280" s="1"/>
    </row>
    <row r="281" spans="2:3" x14ac:dyDescent="0.25">
      <c r="B281" s="74"/>
      <c r="C281" s="54"/>
    </row>
    <row r="282" spans="2:3" x14ac:dyDescent="0.25">
      <c r="B282" s="74"/>
      <c r="C282" s="54"/>
    </row>
    <row r="283" spans="2:3" x14ac:dyDescent="0.25">
      <c r="B283" s="74"/>
      <c r="C283" s="36"/>
    </row>
    <row r="284" spans="2:3" x14ac:dyDescent="0.25">
      <c r="B284" s="74"/>
      <c r="C284" s="36"/>
    </row>
    <row r="285" spans="2:3" x14ac:dyDescent="0.25">
      <c r="B285" s="74"/>
      <c r="C285" s="36"/>
    </row>
    <row r="286" spans="2:3" x14ac:dyDescent="0.25">
      <c r="B286" s="74"/>
      <c r="C286" s="36"/>
    </row>
    <row r="287" spans="2:3" x14ac:dyDescent="0.25">
      <c r="B287" s="74"/>
      <c r="C287" s="60"/>
    </row>
    <row r="288" spans="2:3" x14ac:dyDescent="0.25">
      <c r="C288" s="59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3.xml><?xml version="1.0" encoding="utf-8"?>
<ds:datastoreItem xmlns:ds="http://schemas.openxmlformats.org/officeDocument/2006/customXml" ds:itemID="{FEE11DDD-D97A-43E7-91B0-C03E6F703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K8-B - ICT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Lukáš Ostrý</cp:lastModifiedBy>
  <cp:revision/>
  <dcterms:created xsi:type="dcterms:W3CDTF">2024-11-05T15:24:05Z</dcterms:created>
  <dcterms:modified xsi:type="dcterms:W3CDTF">2025-04-30T13:50:01Z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