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KVA_6/HF/"/>
    </mc:Choice>
  </mc:AlternateContent>
  <xr:revisionPtr revIDLastSave="0" documentId="8_{21C3FD03-C945-46E3-BB30-79A4B43C1787}" xr6:coauthVersionLast="47" xr6:coauthVersionMax="47" xr10:uidLastSave="{00000000-0000-0000-0000-000000000000}"/>
  <bookViews>
    <workbookView xWindow="-120" yWindow="-120" windowWidth="29040" windowHeight="17520" firstSheet="2" activeTab="1" xr2:uid="{D9553008-0F34-4FAC-A5C9-49A7F8A151D8}"/>
  </bookViews>
  <sheets>
    <sheet name="Část 1 - Půjčovna" sheetId="4" r:id="rId1"/>
    <sheet name="Část 2- Audio" sheetId="7" r:id="rId2"/>
    <sheet name="Část 3 - Astork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2" i="7" l="1"/>
  <c r="D613" i="7"/>
  <c r="D608" i="7"/>
  <c r="C608" i="7"/>
  <c r="D137" i="4"/>
  <c r="D63" i="6" l="1"/>
  <c r="D595" i="7"/>
  <c r="D571" i="7"/>
  <c r="D549" i="7"/>
  <c r="D517" i="7"/>
  <c r="D488" i="7"/>
  <c r="D463" i="7" l="1"/>
  <c r="C463" i="7"/>
  <c r="D436" i="7"/>
  <c r="C436" i="7"/>
  <c r="D407" i="7"/>
  <c r="C407" i="7"/>
  <c r="D384" i="7"/>
  <c r="C384" i="7"/>
  <c r="D355" i="7"/>
  <c r="C355" i="7"/>
  <c r="D334" i="7"/>
  <c r="C334" i="7"/>
  <c r="D316" i="7"/>
  <c r="C316" i="7"/>
  <c r="D297" i="7"/>
  <c r="C297" i="7"/>
  <c r="C269" i="7"/>
  <c r="D269" i="7"/>
  <c r="D258" i="7" l="1"/>
  <c r="C258" i="7"/>
  <c r="D237" i="7"/>
  <c r="C237" i="7"/>
  <c r="D220" i="7"/>
  <c r="C220" i="7"/>
  <c r="D200" i="7"/>
  <c r="C200" i="7"/>
  <c r="D183" i="7" l="1"/>
  <c r="C183" i="7"/>
  <c r="D165" i="7"/>
  <c r="C165" i="7"/>
  <c r="D148" i="7"/>
  <c r="C148" i="7"/>
  <c r="D129" i="7"/>
  <c r="C129" i="7"/>
  <c r="D111" i="7"/>
  <c r="C111" i="7"/>
  <c r="D92" i="7"/>
  <c r="C92" i="7"/>
  <c r="D74" i="7"/>
  <c r="C74" i="7"/>
  <c r="D57" i="7"/>
  <c r="C57" i="7"/>
  <c r="D40" i="7"/>
  <c r="C40" i="7"/>
  <c r="D59" i="6"/>
  <c r="C59" i="6"/>
  <c r="D46" i="6"/>
  <c r="C46" i="6"/>
  <c r="D29" i="6"/>
  <c r="C29" i="6"/>
  <c r="D64" i="6" l="1"/>
  <c r="D135" i="4" l="1"/>
  <c r="C135" i="4"/>
  <c r="D109" i="4"/>
  <c r="C109" i="4"/>
  <c r="D83" i="4"/>
  <c r="C83" i="4"/>
  <c r="D60" i="4"/>
  <c r="C60" i="4"/>
  <c r="D37" i="4"/>
  <c r="C37" i="4"/>
  <c r="D138" i="4" l="1"/>
</calcChain>
</file>

<file path=xl/sharedStrings.xml><?xml version="1.0" encoding="utf-8"?>
<sst xmlns="http://schemas.openxmlformats.org/spreadsheetml/2006/main" count="1336" uniqueCount="757">
  <si>
    <t xml:space="preserve">Technická specifikace zařízení a cenová kalkulace </t>
  </si>
  <si>
    <t>Veřejná zakázka:</t>
  </si>
  <si>
    <t>Zvukové technologie pro  HF - část 1: Půjčovna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</si>
  <si>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</si>
  <si>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</si>
  <si>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</si>
  <si>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</si>
  <si>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</si>
  <si>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</si>
  <si>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</si>
  <si>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</si>
  <si>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</si>
  <si>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Referenční kondenzátorový velkomembránový mikrofon s volitelnými směrovými charakteristikami pro studiové užití s velkým dynamickým rozsahem.</t>
  </si>
  <si>
    <t>Požadované technické parametry jsou MINIMÁLNÍ, není-li uvedeno jinak</t>
  </si>
  <si>
    <t>Nabízený model</t>
  </si>
  <si>
    <t>Technické parametry nabízeného modelu</t>
  </si>
  <si>
    <t>Popis</t>
  </si>
  <si>
    <t>Studiový velkomembránový mikrofon referenční třídy pro vokály a nástroje; 5 směrových charakteristik; variabilní nastavení ořezu nízkých frekvencí; s vysokým dynamickým rozsahem pro záznam od jemného šepotu až po masivní bubny bez nežádoucího šumu nebo zkreslení.</t>
  </si>
  <si>
    <t>Směrová charakteristika</t>
  </si>
  <si>
    <t>kulová, polokulová, kardioda, hyperkardioda, osmičková</t>
  </si>
  <si>
    <t>Frekvenční rozsah</t>
  </si>
  <si>
    <t>20 - 20 000 Hz</t>
  </si>
  <si>
    <t>Max. SPL</t>
  </si>
  <si>
    <t>141 dB/ 147 dB /153 dB</t>
  </si>
  <si>
    <t>Elektrická impedance</t>
  </si>
  <si>
    <t>50 Ohmů</t>
  </si>
  <si>
    <t>Citlivost</t>
  </si>
  <si>
    <t>11 mV/Pa</t>
  </si>
  <si>
    <t>Odstup signál/šum</t>
  </si>
  <si>
    <t>84 dB-A</t>
  </si>
  <si>
    <t>Impedance zátěže</t>
  </si>
  <si>
    <t>1000 Ohmů</t>
  </si>
  <si>
    <t>Bass cut filtr</t>
  </si>
  <si>
    <t>ano, LINEAR/ 40Hz/ 100Hz</t>
  </si>
  <si>
    <t>Zátlum</t>
  </si>
  <si>
    <t>ano, 0/–6 /–12 dB</t>
  </si>
  <si>
    <t>konektor</t>
  </si>
  <si>
    <t>XLR-3F IEC</t>
  </si>
  <si>
    <t>Napájení</t>
  </si>
  <si>
    <t>phantom +48V ±4V</t>
  </si>
  <si>
    <t>Hladina vlastního šumu</t>
  </si>
  <si>
    <t>10 dB (A)</t>
  </si>
  <si>
    <t>Dynamický rozsah</t>
  </si>
  <si>
    <t>131 dB (A)</t>
  </si>
  <si>
    <t>Snímací systém</t>
  </si>
  <si>
    <t>duální membránová kondenzátorová kapsle</t>
  </si>
  <si>
    <t>Elektrický systém</t>
  </si>
  <si>
    <t>beztransformátorový</t>
  </si>
  <si>
    <t>Určení - studio</t>
  </si>
  <si>
    <t>vokál, klavír, smyčce, lesní rohy, dřevěné nástroje</t>
  </si>
  <si>
    <t>Určení - živé vystoupení</t>
  </si>
  <si>
    <t>ak. kytary; bící OH a perkuse; dechové nástroje, snímání orchestru a sboru</t>
  </si>
  <si>
    <t>příslušenství</t>
  </si>
  <si>
    <t>držátko na mikrofonní stojan s otočným kloubem, dřevěný kufřík</t>
  </si>
  <si>
    <t>Ostatní</t>
  </si>
  <si>
    <t>Zadavatel připouští možnost nabídnout  rovnocenné řešení.    </t>
  </si>
  <si>
    <t>Počet ks</t>
  </si>
  <si>
    <t>Cena za 1 ks (v Kč bez DPH)</t>
  </si>
  <si>
    <t>Položka č. 2</t>
  </si>
  <si>
    <t>Stereo set kondenzátorového velkomembránového mikrofonu s kardioidní směrovou charakteristikou pro studiové užití s nízkým šumem</t>
  </si>
  <si>
    <t>Velkomembránový mikrofon vyšší třídy s pevnou směrovou kardioidní charakteristikou pro zpěv a nástroje s vysoce kvalitním záznamem zvuku při vysokém SPL.</t>
  </si>
  <si>
    <t>široká kardioda s velkým zadním útlumem</t>
  </si>
  <si>
    <t>20- 20 000 Hz</t>
  </si>
  <si>
    <t>138 dB (THD= 0,5%)</t>
  </si>
  <si>
    <t>23 mV/Pa</t>
  </si>
  <si>
    <t>87 dB-A</t>
  </si>
  <si>
    <t>ne</t>
  </si>
  <si>
    <t>7 dB (A)</t>
  </si>
  <si>
    <t>2x držátka - pavouk (Shock Mount), AL kufřík na stereo sadu</t>
  </si>
  <si>
    <t>Počet ks sady</t>
  </si>
  <si>
    <t>Položka č. 3</t>
  </si>
  <si>
    <t>Kondenzátorový velkomembránový mikrofon kardioidní pro studiové užití i živé hraní</t>
  </si>
  <si>
    <t>Velkomembránový robustní mikrofon střední třídy s pevnou směrovou kardioidní charakteristikou pro zpěv, elektrické a akustické kytary, bicí overhead a dechové nástroje s low-cut filtrem, přepínačem útlumu a pavoukovým držátkem.</t>
  </si>
  <si>
    <t>kardioda</t>
  </si>
  <si>
    <t>140/150 dB (THD= 0,5%)</t>
  </si>
  <si>
    <t>200 Ohmů</t>
  </si>
  <si>
    <t>20 mV/Pa</t>
  </si>
  <si>
    <t>vice než 80 dB-A</t>
  </si>
  <si>
    <t>více než 1000 Ohmů</t>
  </si>
  <si>
    <t>500 Hz; 6 dB/oktávu</t>
  </si>
  <si>
    <t xml:space="preserve"> -10 dB</t>
  </si>
  <si>
    <t>XLR-3 IEC</t>
  </si>
  <si>
    <t>phantom +9-52V</t>
  </si>
  <si>
    <t>126 dB (A)</t>
  </si>
  <si>
    <t>ak. kytary, kytarové a basové komba; bící OH a perkuse; dechové nástroje</t>
  </si>
  <si>
    <t>držátko - pavouk (Universal Shock Mount)</t>
  </si>
  <si>
    <t>Položka č. 4</t>
  </si>
  <si>
    <t>Stereo mic preamp; digitální převodník; monitorovací sluchátkový zesilovač pro studiovou práci s možností rozšíření o technologii DANTE</t>
  </si>
  <si>
    <t>Stereo mic preamp; 4CH AD/DA převodník; monitorovací sluchátkový nízkolatenční zesilovač pro studiovou práci s vestavěným DSP procesorem a digitálním mixážním pultem s dotykovým ovládáním a možností záznamu/přehrávání (12/16ch); S dodatečnou možností rozšíření o licenci technologie DANTE</t>
  </si>
  <si>
    <t>Rozlišení a Vzorkovací frekvence</t>
  </si>
  <si>
    <t>32 bit/192 kHz</t>
  </si>
  <si>
    <t>Vstupy</t>
  </si>
  <si>
    <t>4Ch - 2x analog MIC/Line in XLR/TRS combo; 2x Line - Jack 6,3mm Balanced TRS</t>
  </si>
  <si>
    <t>2/4/8 digital in ADAT/SPDIF (1x TOSLINK)</t>
  </si>
  <si>
    <t>Výstupy</t>
  </si>
  <si>
    <t>4Ch - 2x analog OUT XLR; 2x analog OUT Jack 6,3mm Balanced TRS</t>
  </si>
  <si>
    <t>4ch phones out (2x stereo Jack 6,3)</t>
  </si>
  <si>
    <t>2/4/8 digital out ADAT/SPDIF (1x TOSLINK)</t>
  </si>
  <si>
    <t xml:space="preserve">Parametry mikrofonních vstupů </t>
  </si>
  <si>
    <t>Dynamický rozsah: 136 dB(A)</t>
  </si>
  <si>
    <t>Předzesílení: až 78 dB</t>
  </si>
  <si>
    <t>DSP pro EQ a Dynamické úpravy na každém kanále, reverb</t>
  </si>
  <si>
    <t xml:space="preserve"> +48V fantommové napájení</t>
  </si>
  <si>
    <t>Dotykový displej</t>
  </si>
  <si>
    <t>ano, s plnohodnotným mixážním pultem</t>
  </si>
  <si>
    <t>USB konektor</t>
  </si>
  <si>
    <t>ano, 2x USB-C (Power a Data)</t>
  </si>
  <si>
    <t>Optický</t>
  </si>
  <si>
    <t>ano, 2x in/out (2x TOSLINK)-(8/4/2 ch - IN/OUT ADAT)</t>
  </si>
  <si>
    <t>MIDI</t>
  </si>
  <si>
    <t>ano, GPIO/MIDI IN, OUT Jack 6,3</t>
  </si>
  <si>
    <t>Ethernet</t>
  </si>
  <si>
    <t>ano, kompatibilní s AES67/RAVENNA a ev. DANTE</t>
  </si>
  <si>
    <t>Sluchátkový výstup</t>
  </si>
  <si>
    <t>ano, 2x Stereo Jack 6,3</t>
  </si>
  <si>
    <t>USB-C</t>
  </si>
  <si>
    <t>Příslušenství</t>
  </si>
  <si>
    <t>datový kabel, napájecí zdroj (USB-C), měkké pouzdro</t>
  </si>
  <si>
    <t>Položka č. 5</t>
  </si>
  <si>
    <t>USB 3.0 zvuková karta s High-end parametry</t>
  </si>
  <si>
    <t>USB zvuková karta nabízející 94 vstupů/94 výstupů, LCD display, která je vybavena High-end A/D a D/A převodníky se vzorkovací frekvencí až 24bit/192kHz. Karta umožnuje nahrávat záznamy přímo na flash disk, nebo na USB externí pevný disk. Lze instalovat do 19" racku plné šířky; optické MADI IN/OUT</t>
  </si>
  <si>
    <t>24 bit/192 kHz</t>
  </si>
  <si>
    <t>4x analog in XLR/TRS combo; 8x Line - Jack 6,3mm Balanced TRS</t>
  </si>
  <si>
    <t>16x digital in ADAT (2x TOSLINK); 2x AES/EBU in (1x XLR); 64x digital MADI IN (1x optical)</t>
  </si>
  <si>
    <t>2x analog out XLR; 6x analog out Jack 6,3mm Balanced TRS</t>
  </si>
  <si>
    <t>16x digital out ADAT (2x TOSLINK); 2x AES/EBU out (1x XLR); 64x digital MADI OUT (1x optical)</t>
  </si>
  <si>
    <t>Maximální úroveň, Gain 0 dB: +18 dBu</t>
  </si>
  <si>
    <t>Rozsah Gain: 75 dB</t>
  </si>
  <si>
    <t>Frekvenční rozsah @ 192 kHz, -1 dB: 3.5 Hz – 88 kHz</t>
  </si>
  <si>
    <t>Odstup signál šum (SNR) @ 0 dB Gain: 117 dB (AES17), 119.5 dBA</t>
  </si>
  <si>
    <t>Fantomové napájení: +48 V</t>
  </si>
  <si>
    <t>ano, USB-B 3.0 host; USB-A remote; USB-A memory - Direct recording</t>
  </si>
  <si>
    <t>2x in/out (4x TOSLINK)-(16/8/4 ch - ADAT); 1x in/out (2x SC optical)-(64/64 ch-MADI)</t>
  </si>
  <si>
    <t>2x in/out (4x DIN 5-pin)</t>
  </si>
  <si>
    <t>Word clock</t>
  </si>
  <si>
    <t>1x in/out (2x BNC - WORD CLOCK/MADI)</t>
  </si>
  <si>
    <t>ano, 4ch (2x Stereo Jack 6,3mm)</t>
  </si>
  <si>
    <t>síťové AC 100-240V/ 50-60Hz, integrované</t>
  </si>
  <si>
    <t>napájecí kabel; USB-C; USB-A kabel; optický kabel</t>
  </si>
  <si>
    <t>Cena celkem (v Kč bez DPH)</t>
  </si>
  <si>
    <t>Cena celkem (v Kč s DPH)</t>
  </si>
  <si>
    <t>Zvukové technologie pro HF - část 2: Audio</t>
  </si>
  <si>
    <t>Zvuková karta - studiová</t>
  </si>
  <si>
    <t>USB-C zvuková karta nabízející 18/20 vstupů/výstupů, DSP, mix, effecty, LCD display, která je vybavena A/D a D/A převodníky se vzorkovací frekvencí až 24bit/192kHz.Pro instalaci do 19" racku</t>
  </si>
  <si>
    <t>Vzorkovací frekvence</t>
  </si>
  <si>
    <t>24bit/192 kHz</t>
  </si>
  <si>
    <t>8x analog in XLR/TRS combo</t>
  </si>
  <si>
    <t>10x digital in (1x TOSLINK; 1x RCA)</t>
  </si>
  <si>
    <t>10x analog out (10x Line - Jack 6,3mm Balanced TRS)</t>
  </si>
  <si>
    <t>2x phones out (2x stereo)</t>
  </si>
  <si>
    <t>10x digital out (1x TOSLINK; 1x RCA)</t>
  </si>
  <si>
    <t>Maximální úroveň: +18 dBu</t>
  </si>
  <si>
    <t>Rozsah Gain: 57 dB</t>
  </si>
  <si>
    <t>Dynamický rozsah: 118 dB (A-wtd, min gain)</t>
  </si>
  <si>
    <t>THD + N: -110 dB (1 kHz, -1 dBFS, 20dB gain)</t>
  </si>
  <si>
    <t>Impedance vstupu: 2,2/ 6,2 kOhm (AIR on/off)</t>
  </si>
  <si>
    <t>ano, USB-C 2.0</t>
  </si>
  <si>
    <t>in/out (2x TOSLINK) - (8/4 ch)ADAT</t>
  </si>
  <si>
    <t>in/out (2 DIN 5-pin)</t>
  </si>
  <si>
    <t>SPDIF</t>
  </si>
  <si>
    <t>in/out (2x RCA)</t>
  </si>
  <si>
    <t>out (1x BNC)</t>
  </si>
  <si>
    <t>ano, 2x (2x Stereo Jack 6,3mm)</t>
  </si>
  <si>
    <t>Fantomové napájení +48V</t>
  </si>
  <si>
    <t>ano, skupiny vstupů 1-4 a 5-8</t>
  </si>
  <si>
    <t>síťové AC 100-240V/ 50-60Hz</t>
  </si>
  <si>
    <t>napájecí kabel, USB-C i USB-A kabel</t>
  </si>
  <si>
    <t>Zvuková karta - mobilní</t>
  </si>
  <si>
    <t>Typ</t>
  </si>
  <si>
    <t xml:space="preserve"> USB audio rozhraní</t>
  </si>
  <si>
    <t>Počet vstupů</t>
  </si>
  <si>
    <t xml:space="preserve"> 2× XLR/TRS kombinovaný mikrofonní/linkový vstup, 1× ADAT optický vstup</t>
  </si>
  <si>
    <t>Počet výstupů</t>
  </si>
  <si>
    <t xml:space="preserve"> 2× XLR hlavní výstup, 1× ADAT optický výstup, 1× sluchátkový výstup (6,3 mm TRS)</t>
  </si>
  <si>
    <t xml:space="preserve"> 44,1 – 192 kHz</t>
  </si>
  <si>
    <t>Bitová hloubka</t>
  </si>
  <si>
    <t xml:space="preserve"> 24 bit</t>
  </si>
  <si>
    <t xml:space="preserve"> až 116 dB</t>
  </si>
  <si>
    <t>Připojení</t>
  </si>
  <si>
    <t xml:space="preserve"> USB 2.0 (kompatibilní s USB 3.0 a USB-C přes adaptér)</t>
  </si>
  <si>
    <t xml:space="preserve"> USB bus-power nebo externí adaptér</t>
  </si>
  <si>
    <t>Software</t>
  </si>
  <si>
    <r>
      <t xml:space="preserve">Obslužná aplikace </t>
    </r>
    <r>
      <rPr>
        <sz val="10"/>
        <color theme="1"/>
        <rFont val="Aptos Narrow"/>
        <family val="2"/>
        <charset val="238"/>
        <scheme val="minor"/>
      </rPr>
      <t>pro pokročilé směrování a DSP efekty</t>
    </r>
  </si>
  <si>
    <t>Kompatibilita</t>
  </si>
  <si>
    <t xml:space="preserve"> Windows, macOS</t>
  </si>
  <si>
    <t>Sluchátka</t>
  </si>
  <si>
    <t xml:space="preserve"> Profesionální studiová sluchátka</t>
  </si>
  <si>
    <t>Konstrukce</t>
  </si>
  <si>
    <t xml:space="preserve"> Uzavřená, circumaurální (okolo uší)</t>
  </si>
  <si>
    <t>Měniče</t>
  </si>
  <si>
    <t xml:space="preserve"> 40 mm neodymové</t>
  </si>
  <si>
    <t xml:space="preserve"> 10 Hz – 20 kHz</t>
  </si>
  <si>
    <t>Impedance</t>
  </si>
  <si>
    <t xml:space="preserve"> 63 Ω</t>
  </si>
  <si>
    <t xml:space="preserve"> 106 dB/mW</t>
  </si>
  <si>
    <t>Konektor</t>
  </si>
  <si>
    <t xml:space="preserve"> 3,5 mm stereo jack + 6,3 mm adaptér</t>
  </si>
  <si>
    <t>Kabel</t>
  </si>
  <si>
    <t xml:space="preserve"> Pevně připojený, spirálový, délka 3 m</t>
  </si>
  <si>
    <t>Hmotnost</t>
  </si>
  <si>
    <t xml:space="preserve"> 230 g (bez kabelu)</t>
  </si>
  <si>
    <t>Využití</t>
  </si>
  <si>
    <t xml:space="preserve"> Nahrávací studia, rozhlasová produkce, monitoring živého zvuku</t>
  </si>
  <si>
    <t xml:space="preserve"> otevřená, circumaurální (okolo uší)</t>
  </si>
  <si>
    <t xml:space="preserve"> 42 mm neodymové</t>
  </si>
  <si>
    <t xml:space="preserve"> 12 Hz – 39 kHz</t>
  </si>
  <si>
    <t xml:space="preserve"> 300 Ω</t>
  </si>
  <si>
    <t xml:space="preserve"> 97 dB/mW</t>
  </si>
  <si>
    <t xml:space="preserve"> Odpojitelný, délka 3 m</t>
  </si>
  <si>
    <t xml:space="preserve"> max. 300 g (bez kabelu)</t>
  </si>
  <si>
    <t>Audio Monitor</t>
  </si>
  <si>
    <t xml:space="preserve"> Aktivní dvoupásmový studiový monitor</t>
  </si>
  <si>
    <t xml:space="preserve"> 8" woofer + 1" dome tweeter</t>
  </si>
  <si>
    <t xml:space="preserve"> 38 Hz – 30 kHz</t>
  </si>
  <si>
    <t>Výkon zesilovače</t>
  </si>
  <si>
    <t xml:space="preserve"> 120 W (75 W LF + 45 W HF, bi-amp)</t>
  </si>
  <si>
    <t>Typ zesilovače</t>
  </si>
  <si>
    <t xml:space="preserve"> Class AB</t>
  </si>
  <si>
    <t>Maximální SPL</t>
  </si>
  <si>
    <t xml:space="preserve"> 120 dB</t>
  </si>
  <si>
    <t xml:space="preserve"> XLR a 6,3 mm TRS (symetrické)</t>
  </si>
  <si>
    <t>Ovládací prvky</t>
  </si>
  <si>
    <t xml:space="preserve"> Hlasitost, Room Control, High Trim</t>
  </si>
  <si>
    <t xml:space="preserve"> 100 – 240V AC, 50/60 Hz</t>
  </si>
  <si>
    <t xml:space="preserve"> max. 12 kg</t>
  </si>
  <si>
    <t xml:space="preserve"> Profesionální mix a mastering, produkce hudby, studiový monitoring</t>
  </si>
  <si>
    <t>Položka č. 6</t>
  </si>
  <si>
    <t>Mikrofon</t>
  </si>
  <si>
    <t>Typ mikrofonu</t>
  </si>
  <si>
    <t xml:space="preserve"> Dynamický, kardioidní.</t>
  </si>
  <si>
    <t xml:space="preserve"> 50 Hz – 15 kHz.</t>
  </si>
  <si>
    <t xml:space="preserve"> -54 dBV/Pa (1.88 mV).</t>
  </si>
  <si>
    <t xml:space="preserve"> 150 ohmů (typická při 1 kHz).</t>
  </si>
  <si>
    <t>Maximální akustický tlak</t>
  </si>
  <si>
    <t xml:space="preserve"> 194 dB SPL (1 kHz při 1% THD).</t>
  </si>
  <si>
    <t xml:space="preserve"> XLR 3-pin.</t>
  </si>
  <si>
    <t>Použití</t>
  </si>
  <si>
    <t xml:space="preserve"> Vhodné pro živé vystoupení, nahrávání vokálů, řečníky a další.</t>
  </si>
  <si>
    <t>Výstupní impedanci</t>
  </si>
  <si>
    <t xml:space="preserve"> 150 ohmů.</t>
  </si>
  <si>
    <t xml:space="preserve"> max. 350 g.</t>
  </si>
  <si>
    <t>Materiál</t>
  </si>
  <si>
    <t xml:space="preserve"> Konstrukce z odolného kovu pro dlouhou životnost.</t>
  </si>
  <si>
    <t>Ochrana proti větru a pop-filter</t>
  </si>
  <si>
    <t xml:space="preserve"> Integrovaný pop-filtr pro zamezení nežádoucích zvuků (např. pískání, plosives).</t>
  </si>
  <si>
    <t xml:space="preserve"> Držák na mikrofonní stojan, Ochranné pouzdro</t>
  </si>
  <si>
    <t>Položka č. 7</t>
  </si>
  <si>
    <t xml:space="preserve"> 40 Hz – 15 kHz.</t>
  </si>
  <si>
    <t xml:space="preserve"> -56 dBV/Pa (1.58 mV).</t>
  </si>
  <si>
    <t xml:space="preserve"> 174 dB SPL (1 kHz při 1% THD).</t>
  </si>
  <si>
    <t xml:space="preserve"> Ideální pro nahrávání nástrojů, bicí, kytary, a pro živé vystoupení.</t>
  </si>
  <si>
    <t xml:space="preserve"> Odolná kovová konstrukce pro dlouhou životnost.</t>
  </si>
  <si>
    <t xml:space="preserve"> Integrovaný pop-filtr pro zamezení nežádoucích zvuků.</t>
  </si>
  <si>
    <t>Položka č. 8</t>
  </si>
  <si>
    <t xml:space="preserve"> kondenzátorový mikrofon</t>
  </si>
  <si>
    <t xml:space="preserve"> přepínatelná (kardioida, osmička, všesměrová, hyperkardioida)</t>
  </si>
  <si>
    <t xml:space="preserve"> 20 Hz – 20 kHz</t>
  </si>
  <si>
    <t xml:space="preserve"> 23 mV/Pa</t>
  </si>
  <si>
    <t xml:space="preserve"> 200 Ohm</t>
  </si>
  <si>
    <t xml:space="preserve"> 140 dB (při 0,5 % THD)</t>
  </si>
  <si>
    <t xml:space="preserve"> 48V phantom</t>
  </si>
  <si>
    <t xml:space="preserve"> XLR 3-pin</t>
  </si>
  <si>
    <t xml:space="preserve"> mikrofonní držák, ochranné pouzdro, protivětrný filtr</t>
  </si>
  <si>
    <t>Položka č. 9</t>
  </si>
  <si>
    <t>Kombo baskytara</t>
  </si>
  <si>
    <t xml:space="preserve"> Aktivní basové kombo</t>
  </si>
  <si>
    <t>Výkon</t>
  </si>
  <si>
    <t xml:space="preserve"> 300 W (RMS) @ 8 ohmů / 500 W @ 4 ohmy (s externím boxem)</t>
  </si>
  <si>
    <t>Reproduktor</t>
  </si>
  <si>
    <t xml:space="preserve"> 1x 12" neodymový reproduktor + piezo tweeter</t>
  </si>
  <si>
    <t>Předzesilovač</t>
  </si>
  <si>
    <t xml:space="preserve"> Solid-state</t>
  </si>
  <si>
    <t>Ekvalizér</t>
  </si>
  <si>
    <t xml:space="preserve"> 4pásmový (Low, Mid-Low, Mid-High, High)</t>
  </si>
  <si>
    <t>Filtry</t>
  </si>
  <si>
    <t xml:space="preserve"> VLE (Vintage Loudspeaker Emulator) a VPF (Variable Pre-shape Filter)</t>
  </si>
  <si>
    <t xml:space="preserve"> 1x 6,3mm Jack, 1x XLR s phantomovým napájením</t>
  </si>
  <si>
    <t xml:space="preserve"> 1x Speakon, 1x Line Out XLR</t>
  </si>
  <si>
    <t xml:space="preserve"> max. 14 kg</t>
  </si>
  <si>
    <t xml:space="preserve"> Profesionální basové zesílení pro živé i studiové hraní</t>
  </si>
  <si>
    <t>Položka č. 10</t>
  </si>
  <si>
    <t>Kombo kontrabas</t>
  </si>
  <si>
    <t xml:space="preserve"> akustický kytarový zesilovač</t>
  </si>
  <si>
    <t xml:space="preserve"> 150 W</t>
  </si>
  <si>
    <t>Reprobox</t>
  </si>
  <si>
    <t xml:space="preserve"> 1x 10" + 1" tweeter</t>
  </si>
  <si>
    <t>Počet kanálů</t>
  </si>
  <si>
    <t xml:space="preserve"> 2 (Mic/Instrument)</t>
  </si>
  <si>
    <t>Ovládání</t>
  </si>
  <si>
    <t xml:space="preserve"> Gain, Low, Mid, High, Reverb, Master</t>
  </si>
  <si>
    <t>Efekty</t>
  </si>
  <si>
    <t xml:space="preserve"> Reverb</t>
  </si>
  <si>
    <t xml:space="preserve"> XLR/Jack kombinovaný vstup, linkový vstup</t>
  </si>
  <si>
    <t xml:space="preserve"> linkový XLR výstup, reproduktorový výstup, send, return</t>
  </si>
  <si>
    <t xml:space="preserve"> ochranný obal</t>
  </si>
  <si>
    <t>Položka č. 11</t>
  </si>
  <si>
    <t>Kombo kytara</t>
  </si>
  <si>
    <t xml:space="preserve"> kytarový lampový zesilovač</t>
  </si>
  <si>
    <t xml:space="preserve"> 22 W</t>
  </si>
  <si>
    <t xml:space="preserve"> 1x 12" </t>
  </si>
  <si>
    <t xml:space="preserve"> 4x (2x Normal, 2x Vibrato)</t>
  </si>
  <si>
    <t xml:space="preserve"> 4x 12AX7, 2x 12AT7</t>
  </si>
  <si>
    <t>Koncový zesilovač</t>
  </si>
  <si>
    <t xml:space="preserve"> 2x 6V6</t>
  </si>
  <si>
    <t>Usměrňovací lampa</t>
  </si>
  <si>
    <t xml:space="preserve"> 1x 5AR4</t>
  </si>
  <si>
    <t xml:space="preserve"> Volume, Treble, Bass, Reverb, Speed, Intensity</t>
  </si>
  <si>
    <t xml:space="preserve"> pružinový reverb, tremolo</t>
  </si>
  <si>
    <t xml:space="preserve"> reproduktorový výstup</t>
  </si>
  <si>
    <t xml:space="preserve"> footswitch, ochranný obal</t>
  </si>
  <si>
    <t>Položka č. 12</t>
  </si>
  <si>
    <t xml:space="preserve"> 40 W</t>
  </si>
  <si>
    <t xml:space="preserve"> 1x 12"</t>
  </si>
  <si>
    <t xml:space="preserve"> 3 (Clean, Drive, More Drive)</t>
  </si>
  <si>
    <t>Typ elektronek v předzesilovači</t>
  </si>
  <si>
    <t xml:space="preserve"> 3x 12AX7</t>
  </si>
  <si>
    <t>Typ elektronek v koncovém zesilovači</t>
  </si>
  <si>
    <t xml:space="preserve"> 2x 6L6</t>
  </si>
  <si>
    <t xml:space="preserve"> Volume, Treble, Middle, Bass, Master, Reverb, Presence</t>
  </si>
  <si>
    <t xml:space="preserve"> pružinový reverb</t>
  </si>
  <si>
    <t xml:space="preserve"> reproduktorový výstup, efektová smyčka</t>
  </si>
  <si>
    <t>Položka č. 13</t>
  </si>
  <si>
    <t>PA systém</t>
  </si>
  <si>
    <t>Typ systému</t>
  </si>
  <si>
    <t xml:space="preserve"> Aktivní mobilní PA Stereo systém (s mixážním pultem se zesilovačem integrovaným do jednoho z reproduktorů).</t>
  </si>
  <si>
    <t>Výstupní výkon</t>
  </si>
  <si>
    <t xml:space="preserve"> 400 W RMS.</t>
  </si>
  <si>
    <t>Počet kanálů mixážního pultu</t>
  </si>
  <si>
    <t xml:space="preserve"> 8 kanálů pro vstupy (4 mikrofonní a 4 linkové vstupy).</t>
  </si>
  <si>
    <t xml:space="preserve"> 55 Hz – 20 kHz.</t>
  </si>
  <si>
    <t xml:space="preserve"> 2x 8" neodymové reproduktory + 1x 10" subwoofer.</t>
  </si>
  <si>
    <t>Konektory</t>
  </si>
  <si>
    <t xml:space="preserve"> 2x XLR, 1x TRS, 2x RCA, 2x 3,5mm AUX.</t>
  </si>
  <si>
    <t>Bluetooth</t>
  </si>
  <si>
    <t xml:space="preserve"> Možnost připojení přes Bluetooth pro bezdrátový streaming.</t>
  </si>
  <si>
    <t xml:space="preserve"> 2 mikrofonní XLR vstupy a 2 linkové vstupy.</t>
  </si>
  <si>
    <t xml:space="preserve"> Vestavěné digitální efekty pro zpracování zvuku (např. reverb, delay).</t>
  </si>
  <si>
    <t xml:space="preserve"> Napájení přes síť nebo integrovaný akumulátor.</t>
  </si>
  <si>
    <t>Mobilita</t>
  </si>
  <si>
    <t xml:space="preserve"> Kompaktní a přenosný design s integrovanými kolečky pro snadné přemístění.</t>
  </si>
  <si>
    <t>max.  18 kg (včetně obou reproduktorů).</t>
  </si>
  <si>
    <t>Ochrany</t>
  </si>
  <si>
    <t xml:space="preserve"> Ochrany proti přetížení a ochrany proti zkratu.</t>
  </si>
  <si>
    <t>Položka č. 14</t>
  </si>
  <si>
    <t>Rekordér</t>
  </si>
  <si>
    <t xml:space="preserve">Popis </t>
  </si>
  <si>
    <t>Rekordér s LCD displayem umožňující zaznamenávat a přehrávat formáty ProRes a DNx videí všech běžných SD, HD a Ultra HD standardů až po 2160p30 resp. DCI 2K/4K p30 na dvojici SDXC karet. Konektivitu zajišťuje 6G-SDI a HDMI 2.0 rozhraní, Ethernet</t>
  </si>
  <si>
    <t>Konektivita</t>
  </si>
  <si>
    <t>Vstupy: 1x 6G SDI, 1x HDMI 2.0, 1x XLR timecode, 1x BNC REF
Výstupy: 2x 6G SDI out,1x 6G SDI loop, 1x 3G SDI monitor; 1x HDMI 2.0 monitor, , 1x XLR timecode, 1x BNC REF, 1x 6.35 mm jack
Ethermet port; USB-C</t>
  </si>
  <si>
    <t>Podporované video standardy</t>
  </si>
  <si>
    <t>HD: 720p50, 720p59.94, 1080p23.98, 1080p24, 1080p25, 1080p29.97, 1080p50, 1080p59.94, 1080i50, 1080i59.94
UHD: 2160p23.98, 2160p24, 2160p25, 2160p29.97
4K: 4Kp23.98 DCI, 4Kp24 DCI, 4Kp25 DCI, 4Kp29.97 DCI, 4Kp30 DCI</t>
  </si>
  <si>
    <t>Příslušenství:</t>
  </si>
  <si>
    <t>1U police pro instalaci do 19" racku s boční perforací</t>
  </si>
  <si>
    <t>Položka č. 15</t>
  </si>
  <si>
    <t>Mixpult - s fadery, FX a USB</t>
  </si>
  <si>
    <t>10-kanálový mixážní pult se 4 mikrofonními vstupy, 10 linkovými vstupy (4 mono + 3 stereo), 1 AUX; 1 stereo sběrnicí; Multiefectem; USB Audio IN/OUT a tahovými fadery.</t>
  </si>
  <si>
    <t>Počet vstupních kanálů</t>
  </si>
  <si>
    <t>Počet mikrofonních vstupů</t>
  </si>
  <si>
    <t>Typ konektoru u mikrofonních vstupů</t>
  </si>
  <si>
    <t>Combo (XLR/Jack 6,3mm)</t>
  </si>
  <si>
    <t>Počet stereo vstupů</t>
  </si>
  <si>
    <t>Typ konektoru u stereo vstupů</t>
  </si>
  <si>
    <t>Jack 6,3mm, RCA</t>
  </si>
  <si>
    <t>Ovládání hlasitosti vstupů a výstupů</t>
  </si>
  <si>
    <t>Tahovými potenciometry (Fadery)</t>
  </si>
  <si>
    <t>Počet AUX</t>
  </si>
  <si>
    <t>Počet pásem EQ u mikrofonních kanálů</t>
  </si>
  <si>
    <t>Zátlum (PAD) u mic vstupů</t>
  </si>
  <si>
    <t>Ano (20dB)</t>
  </si>
  <si>
    <t>Spodní ořez (HPF) u mic vstupů</t>
  </si>
  <si>
    <t>Ano (80Hz)</t>
  </si>
  <si>
    <t>Phantom napájení mic vstupů</t>
  </si>
  <si>
    <t>Ano (+48V)</t>
  </si>
  <si>
    <t>Ano</t>
  </si>
  <si>
    <t>Monitorový výstup</t>
  </si>
  <si>
    <t>Multiefekt</t>
  </si>
  <si>
    <t>USB</t>
  </si>
  <si>
    <t>Ano (alespoň 2 IN; 2 OUT)</t>
  </si>
  <si>
    <t>Kompresor</t>
  </si>
  <si>
    <t>Ano (alespoň na dvou mic vstupech)</t>
  </si>
  <si>
    <t>Typ konektoru u Stereo OUT výstupů</t>
  </si>
  <si>
    <t>Balanced - XLR 3-pin; Jack 6,3</t>
  </si>
  <si>
    <t>Externí adapter</t>
  </si>
  <si>
    <t>Šířka</t>
  </si>
  <si>
    <t>max. 280mm</t>
  </si>
  <si>
    <t>Hloubka</t>
  </si>
  <si>
    <t>max. 400mm</t>
  </si>
  <si>
    <t>Provedení</t>
  </si>
  <si>
    <t>kovové</t>
  </si>
  <si>
    <t>Položka č. 16</t>
  </si>
  <si>
    <t>Audio monitor</t>
  </si>
  <si>
    <t>aktivní studiový monitor pro vícekanálovou reprodukci, preferovaná černá barva</t>
  </si>
  <si>
    <t>minimálně 40+40 W</t>
  </si>
  <si>
    <t>min. 55 Hz-21 kHz</t>
  </si>
  <si>
    <t>Vstupní konektor</t>
  </si>
  <si>
    <t>XLR</t>
  </si>
  <si>
    <t>Výkon výškového pásma</t>
  </si>
  <si>
    <t>min. 40 W</t>
  </si>
  <si>
    <t>Výkon basového pásma</t>
  </si>
  <si>
    <t>Průměr basového reproduktoru</t>
  </si>
  <si>
    <t>min. 5´´</t>
  </si>
  <si>
    <t>Možnost otáčení monitoru</t>
  </si>
  <si>
    <t>ano</t>
  </si>
  <si>
    <t>min. Volume, Treble, Bass</t>
  </si>
  <si>
    <t>litý hliník</t>
  </si>
  <si>
    <t>Položka č. 17</t>
  </si>
  <si>
    <t>Mikrofon instalační</t>
  </si>
  <si>
    <t>Závěsný instalační mikrofon určený pro zpěv a mluvené slovo, preferovaná bílá barva</t>
  </si>
  <si>
    <t>Typ mikrofonu:</t>
  </si>
  <si>
    <t>Kondenzátorový</t>
  </si>
  <si>
    <t>Napájení mikrofonu</t>
  </si>
  <si>
    <t>Fantomové</t>
  </si>
  <si>
    <t>Směrová charakteristika:</t>
  </si>
  <si>
    <t>Kardioida</t>
  </si>
  <si>
    <t>Frekvenční rozsah:</t>
  </si>
  <si>
    <t>70 Hz - 18 kHz</t>
  </si>
  <si>
    <t>Směrovost snímaní</t>
  </si>
  <si>
    <t>125°</t>
  </si>
  <si>
    <t>125 dB</t>
  </si>
  <si>
    <t>600 Ohm</t>
  </si>
  <si>
    <t>Součást mikrofonu</t>
  </si>
  <si>
    <t>10m integrovaný kabel s XLR konektorem</t>
  </si>
  <si>
    <t>max. 30g, včetně kabelu max 500g</t>
  </si>
  <si>
    <t>pružinová směrovací svorka, protivětrná ochrana</t>
  </si>
  <si>
    <t>Položka č. 18</t>
  </si>
  <si>
    <t xml:space="preserve"> Přenosný vícekanálový rekordér a USB audio rozhraní</t>
  </si>
  <si>
    <t xml:space="preserve"> 10 analogových vstupů (8× XLR/TRS + 3,5mm AUX)</t>
  </si>
  <si>
    <t xml:space="preserve"> 4 analogové výstupy (3,5mm AUX, 2× 6,3mm TRS)</t>
  </si>
  <si>
    <t>Předzesilovače</t>
  </si>
  <si>
    <t xml:space="preserve"> Kashmir mic preamps s ultra nízkým šumem</t>
  </si>
  <si>
    <t>Nahrávací média</t>
  </si>
  <si>
    <t xml:space="preserve"> SD, SDHC, SDXC karty</t>
  </si>
  <si>
    <t>Podpora formátů</t>
  </si>
  <si>
    <t xml:space="preserve"> WAV (BWF), MP3</t>
  </si>
  <si>
    <t xml:space="preserve"> 16/24 bit</t>
  </si>
  <si>
    <t>Připojení k PC/Mac</t>
  </si>
  <si>
    <t xml:space="preserve"> USB-C (USB Audio Interface, 12 vstupů / 4 výstupy)</t>
  </si>
  <si>
    <t xml:space="preserve"> Baterie AA, akumulátor Sony L-Series nebo USB-C</t>
  </si>
  <si>
    <t>Funkce</t>
  </si>
  <si>
    <r>
      <t xml:space="preserve"> Interní mixování, možnost ovládání přes aplikaci </t>
    </r>
    <r>
      <rPr>
        <sz val="10"/>
        <color theme="1"/>
        <rFont val="Aptos Narrow"/>
        <family val="2"/>
        <scheme val="minor"/>
      </rPr>
      <t>z mobilního zařízení s iOS a Android</t>
    </r>
  </si>
  <si>
    <t xml:space="preserve">Příslušenství </t>
  </si>
  <si>
    <t>Kompaktní brašna pro přenášení a nahrávání v terénu. Lehká konstrukce s pevným rámem a přístupem ze všech stran. Přední a zadní kapsa pro bezdrátové systémy a baterie. Průhledný kryt</t>
  </si>
  <si>
    <t>Položka č. 19</t>
  </si>
  <si>
    <t>Mikrofonní stereo pár</t>
  </si>
  <si>
    <t xml:space="preserve"> Referenční, kondenzátorový, velkomembránový,  vícepolární (se 9 směrovými charakteristikami) široce univerzální studiový pár  mikrofonů s přepínatelnými 4 úrovněmi zátlumu a 4 volbami spodního frekvenčního ořezu.</t>
  </si>
  <si>
    <t xml:space="preserve"> 20 Hz – 20 kHz.</t>
  </si>
  <si>
    <t xml:space="preserve"> 23 mV/Pa.</t>
  </si>
  <si>
    <t>Elektrická Impedance</t>
  </si>
  <si>
    <t xml:space="preserve"> 200 ohmů.</t>
  </si>
  <si>
    <t xml:space="preserve"> 158 dB SPL (při 1% THD).</t>
  </si>
  <si>
    <t>Směrové charakteristiky</t>
  </si>
  <si>
    <t xml:space="preserve"> ano přepínací - Kardioidní, hyperkardioidní, kulová, osmičková, široký kardioidní, a další kombinace.</t>
  </si>
  <si>
    <t>Basový ořez</t>
  </si>
  <si>
    <t>ano přepínací - (lin/40/80/160Hz)</t>
  </si>
  <si>
    <t>ano přepínací - (0/-6/-12/-18 dB)</t>
  </si>
  <si>
    <t>6 dB (A)</t>
  </si>
  <si>
    <t>Doporučená Impedance zátěže</t>
  </si>
  <si>
    <t>2000 Ohmů</t>
  </si>
  <si>
    <t>88 dB (A)</t>
  </si>
  <si>
    <t>140 dB(SPL) max</t>
  </si>
  <si>
    <t>Phantomové napájení 44 až 52V</t>
  </si>
  <si>
    <t>Vhodné pro nahrávání vokálů, nástrojů a pro studiové aplikace.</t>
  </si>
  <si>
    <t xml:space="preserve"> max. 320 g (každý mikrofon).</t>
  </si>
  <si>
    <t>Vysoce kvalitní kovová konstrukce</t>
  </si>
  <si>
    <t>Všestrannost</t>
  </si>
  <si>
    <t>Mikrofony pro stereo záznam s vynikajícími akustickými parametry.</t>
  </si>
  <si>
    <t>2x pružinový držák; 2x držátko na stativ; 2x  pěnové pop-filtry; 1x T-Bar; ochrané obaly a AL kufřík na stereo sadu</t>
  </si>
  <si>
    <t>Položka č. 20</t>
  </si>
  <si>
    <t>Referenční studiový Audio monitor</t>
  </si>
  <si>
    <t xml:space="preserve"> Aktivní třípásmový studiové monitory pro přesnou reprodukci zvuku s uzavřenou ozvučnicí a světelnou signalizací (logem) zapnutí a přebuzení (limitace).</t>
  </si>
  <si>
    <t xml:space="preserve"> 34 Hz – 21 kHz.</t>
  </si>
  <si>
    <t>Výstupní výkon trvalý</t>
  </si>
  <si>
    <t>150W/ 70W/ 70W (pro basy, středy a výšky).</t>
  </si>
  <si>
    <t>Reproduktory</t>
  </si>
  <si>
    <t xml:space="preserve"> 1x 8a1/4" basový reproduktor, 1x 3" středový reproduktor, 1x 1" výškový reproduktor.</t>
  </si>
  <si>
    <t xml:space="preserve"> 115 dB.</t>
  </si>
  <si>
    <t>1x XLR elektronicky symetrizované</t>
  </si>
  <si>
    <t>Integrované napájení, 100 – 240 V.</t>
  </si>
  <si>
    <t>Akustická korekce</t>
  </si>
  <si>
    <t>Možnost korekce akustiky místnosti pomocí filtrů.</t>
  </si>
  <si>
    <t>Ekvalizace</t>
  </si>
  <si>
    <t>basy, středy i výšky v několika krocích</t>
  </si>
  <si>
    <t>120 dB (vzdálenost 1 m).</t>
  </si>
  <si>
    <t>Magneticky stíněné</t>
  </si>
  <si>
    <t>Vstupní citlivost</t>
  </si>
  <si>
    <t>0 až 15dBu</t>
  </si>
  <si>
    <t>Úroveň vlastního šumu</t>
  </si>
  <si>
    <t>max 20dB(A)/ 10cm</t>
  </si>
  <si>
    <t>max. 15kg</t>
  </si>
  <si>
    <t xml:space="preserve"> Profesionální studiové nahrávání, mixování a mastering.</t>
  </si>
  <si>
    <t>Vlastnosti</t>
  </si>
  <si>
    <t xml:space="preserve"> Vysoká přesnost zvuku, excelentní detailnost, robustní konstrukce pro náročné prostředí.</t>
  </si>
  <si>
    <t>počet kusů - provedení</t>
  </si>
  <si>
    <t xml:space="preserve">2ks = 1x Levý a 1x Pravý </t>
  </si>
  <si>
    <t>Položka č. 21</t>
  </si>
  <si>
    <t>Audio monitor studiový - pár</t>
  </si>
  <si>
    <t>Aktivní pár Monitorů vhodný pro studiový monitoring, mixáž, mastering, broadcasting a postprodukční studia; Široký horizontální rozptyl; nízké zkreslení v celém frekvenčním spektru a při jakékoli hlasitosti</t>
  </si>
  <si>
    <t>frekvenční rozsah:</t>
  </si>
  <si>
    <t>full range, minimálně 52 – 21 kHz, ± 3 dB</t>
  </si>
  <si>
    <t>Kanály:</t>
  </si>
  <si>
    <t>2 s předním basreflexem a elektronickým limitérem</t>
  </si>
  <si>
    <t>Počet reproduktorů:</t>
  </si>
  <si>
    <t>Rozměry LF:</t>
  </si>
  <si>
    <t>Středobasový reproduktor 130 mm (5.25”), magneticky stíněný</t>
  </si>
  <si>
    <t>Rozměry HF:</t>
  </si>
  <si>
    <t>Výškový reproduktor 25 mm (1”) titániový, magneticky stíněný</t>
  </si>
  <si>
    <t>Výkon integrovaných (bi-amp) zesilovačů:</t>
  </si>
  <si>
    <t>100W (LF 50W+ HF 50W)</t>
  </si>
  <si>
    <t>Úroveň vlastního šumu:</t>
  </si>
  <si>
    <t>méně než 20 dB(A) z 10 cm</t>
  </si>
  <si>
    <t>Max. SPL v poloprostoru:</t>
  </si>
  <si>
    <t>112 dB SPL (při 3% THD z 1m)</t>
  </si>
  <si>
    <t>Světelná Indikace:</t>
  </si>
  <si>
    <t>Provoz (zapnuto)</t>
  </si>
  <si>
    <t>Limitace / Přebuzení</t>
  </si>
  <si>
    <t>Možnost ekvalizace:</t>
  </si>
  <si>
    <t>basů, středů a výšek</t>
  </si>
  <si>
    <t>Možnost regulace:</t>
  </si>
  <si>
    <t>Output Level a Input Gain</t>
  </si>
  <si>
    <t>Vstupní citlivost:</t>
  </si>
  <si>
    <t>0 dBu až -15 dBu</t>
  </si>
  <si>
    <t>Vstup analogový:</t>
  </si>
  <si>
    <t>XLR, symetrický</t>
  </si>
  <si>
    <t>Vstupní impedance:</t>
  </si>
  <si>
    <t>&gt;10 kOHM</t>
  </si>
  <si>
    <t>Vstup digitální:</t>
  </si>
  <si>
    <t>není vyžadován</t>
  </si>
  <si>
    <t>činitel potlačení soufázového signálu CMRR:</t>
  </si>
  <si>
    <t>&gt; 56dB</t>
  </si>
  <si>
    <t>konstrukce boxu:</t>
  </si>
  <si>
    <t>velmi pevná, litý hliník</t>
  </si>
  <si>
    <t>Montážní body pro uchycení na stojan nebo nástěnný držák</t>
  </si>
  <si>
    <t>Napájecí zdroj:</t>
  </si>
  <si>
    <t>100-240 V~; 50/60 Hz</t>
  </si>
  <si>
    <t>Váha</t>
  </si>
  <si>
    <t>max. 7 kg</t>
  </si>
  <si>
    <t>Položka č. 22</t>
  </si>
  <si>
    <t>Snímač kytara</t>
  </si>
  <si>
    <t>Profesionální mikrofon pro snímání koncertních Akustických kytar s vyským ziskem a silnou odolností proti zpětné vazbě, kompaktní a diskrétní rozměry</t>
  </si>
  <si>
    <t>konstrukce</t>
  </si>
  <si>
    <t>husí krk, odnímatelný kabel, magnetické držátka</t>
  </si>
  <si>
    <t>Hypercardioida</t>
  </si>
  <si>
    <t>Princip snímání</t>
  </si>
  <si>
    <t>Pressure gradient</t>
  </si>
  <si>
    <t>Konstrukce snímače</t>
  </si>
  <si>
    <t>Kondenzátorový Pre-polarized</t>
  </si>
  <si>
    <t>Frekvenční charakteristika</t>
  </si>
  <si>
    <t>velmi plochá</t>
  </si>
  <si>
    <t>Maximální SPL tlak</t>
  </si>
  <si>
    <t>142 dB (A)</t>
  </si>
  <si>
    <t>Dynamická rozsah</t>
  </si>
  <si>
    <t>100 dB</t>
  </si>
  <si>
    <t xml:space="preserve">20 - 20 000Hz </t>
  </si>
  <si>
    <t>Frekvenční rozsah ± 2 dB/20 cm</t>
  </si>
  <si>
    <t>80 Hz-15 kHz s 2 dB zvýrazněním od 10 do 12kHz</t>
  </si>
  <si>
    <t>Citlivost nominální ± 2 dB a 1 kHz</t>
  </si>
  <si>
    <t>6 mV/Pa</t>
  </si>
  <si>
    <t>Odstup signal/šum (S/N) při 1kHz a 1 Pa</t>
  </si>
  <si>
    <t>71 dB(A)</t>
  </si>
  <si>
    <t>Celkové harm. zkreslení (THD) 1kHz</t>
  </si>
  <si>
    <t>&lt; 1 % při 123dB SPL maximu; &lt;1 % při 120dB SPL RMS sin.</t>
  </si>
  <si>
    <t>Výstupní impedance</t>
  </si>
  <si>
    <t xml:space="preserve">S konektorem “MicroDot”: 30-40 ohmů; S napaječem DAD6001: 100 ohmů </t>
  </si>
  <si>
    <t>činitel potlačení soufázového signálu (CMRR)</t>
  </si>
  <si>
    <t xml:space="preserve">vice než 60dB (50-15kHz) </t>
  </si>
  <si>
    <t>napájecí napětí s rdukcí pro bezdrátové systémy</t>
  </si>
  <si>
    <t>min. 5V max. 50V</t>
  </si>
  <si>
    <t>napájecí napětí s redukcí XLR</t>
  </si>
  <si>
    <t>48 V Phantom power ± 4 V</t>
  </si>
  <si>
    <t>Výstupní konektor</t>
  </si>
  <si>
    <t>MikroDot + redukce XLR 3 pin</t>
  </si>
  <si>
    <t>Délka kabelu</t>
  </si>
  <si>
    <t>180cm</t>
  </si>
  <si>
    <t>barva</t>
  </si>
  <si>
    <t>černá</t>
  </si>
  <si>
    <t>Součástí sady</t>
  </si>
  <si>
    <t>1x mic. s husím krkem, integrovanou protivětrnou ochranou a odpruženým držákem;  1x držák na Akustickou kytaru; 1x XLR-3pin.F redukce-napaječ</t>
  </si>
  <si>
    <t>Položka č. 23</t>
  </si>
  <si>
    <t>Požadované technické parametry jsou minimální, není-li uvedeno jinak</t>
  </si>
  <si>
    <t>Profesionální, vysoce kvalitní, stereoset malomembránových mikrofonů pro stereofonní snímání metodou AB; ORTF; XY. Vhodné pro klasické snímání a rekording.</t>
  </si>
  <si>
    <t>Snímací systém:</t>
  </si>
  <si>
    <t>kondenzátorový, malomembránový</t>
  </si>
  <si>
    <t>Přepínač útlumu PAD:</t>
  </si>
  <si>
    <t>ano, (0/-10/-20dB)</t>
  </si>
  <si>
    <t>Maximální SPL tlak /před zkreslením/:</t>
  </si>
  <si>
    <t>139/149/159 dB SPL</t>
  </si>
  <si>
    <t>20Hz - 20kHz </t>
  </si>
  <si>
    <t>Citlivost nominální:</t>
  </si>
  <si>
    <t>25 mV/Pa</t>
  </si>
  <si>
    <t>Odstup signal/šum (S/N):</t>
  </si>
  <si>
    <t>81 dB</t>
  </si>
  <si>
    <t>Výstupní nominální impedance:</t>
  </si>
  <si>
    <t>110 ohm</t>
  </si>
  <si>
    <t>LowCut přepínač:</t>
  </si>
  <si>
    <t>ano, (80/160 Hz)</t>
  </si>
  <si>
    <t>Napájecí napětí:</t>
  </si>
  <si>
    <t>48 V Phantom power</t>
  </si>
  <si>
    <t>Výstupní konektor:</t>
  </si>
  <si>
    <t>XLR 3 pinový</t>
  </si>
  <si>
    <t>Konstrukce těla mikrofonu:</t>
  </si>
  <si>
    <t>kovová</t>
  </si>
  <si>
    <t>Příslušentsví:</t>
  </si>
  <si>
    <t>2x mic; 2x držátka mikrofonů; 2x protivětrné ochrany; stereo ramínko; transportní kufřík </t>
  </si>
  <si>
    <t>Položka č. 24</t>
  </si>
  <si>
    <t>Audio Interface USB-C</t>
  </si>
  <si>
    <t>Vysoce kvalitní 32 Bit/192 kHz AD/DA converter, 12/8 USB-C Audio Interface se 4 programovatelnými Mic. Preampy, integrovaným Talkback mikrofonem a otočným ovladačem monitorového výstupu s nulovou latencí.</t>
  </si>
  <si>
    <t>počet mic vstupů:</t>
  </si>
  <si>
    <t>počet nástrojových vstupů:</t>
  </si>
  <si>
    <t>2 (Hi-Z JACK 6,3 mm)</t>
  </si>
  <si>
    <t>počet linkových vstupů:</t>
  </si>
  <si>
    <t>4 (kombinované s XLR)</t>
  </si>
  <si>
    <t>počet linkových výstupů:</t>
  </si>
  <si>
    <t>4 (symetrické)</t>
  </si>
  <si>
    <t>počet sluchátkových výstupů</t>
  </si>
  <si>
    <t>2 (stereofonní), samostatně nastavitelné</t>
  </si>
  <si>
    <t>max počet recording kanálů:</t>
  </si>
  <si>
    <t>max počet playbeck kanálů:</t>
  </si>
  <si>
    <t>Počet optických ADAT vstupů:</t>
  </si>
  <si>
    <t>Počet optických ADAT výstupů:</t>
  </si>
  <si>
    <t>propojení s PC:</t>
  </si>
  <si>
    <t>USB-C / 2.0</t>
  </si>
  <si>
    <t>MIDI interface:</t>
  </si>
  <si>
    <t>ano, IN i OUT</t>
  </si>
  <si>
    <t>programování:</t>
  </si>
  <si>
    <t>pomocí bezplatného SW</t>
  </si>
  <si>
    <t>Indikace vstupního signálu:</t>
  </si>
  <si>
    <t>ano, 5-LED/ 4 vstupy</t>
  </si>
  <si>
    <t>nastavení vstupní úrovně:</t>
  </si>
  <si>
    <t>ano, otočný knob - GAIN/ 4 vstupy</t>
  </si>
  <si>
    <t>Phantomové napájení mic.:</t>
  </si>
  <si>
    <t>ano, tlačítky nezávisle na 4 vstupy</t>
  </si>
  <si>
    <t>přepínač MIC/LINE:</t>
  </si>
  <si>
    <t>volba Lo-Cut ořezu:</t>
  </si>
  <si>
    <t>přepínač charakteru zabarvení:</t>
  </si>
  <si>
    <t>Zero latency monitoring:</t>
  </si>
  <si>
    <t>napájení:</t>
  </si>
  <si>
    <t>přes USB-C</t>
  </si>
  <si>
    <t>příslušenství:</t>
  </si>
  <si>
    <t>zvukové plug-ins, USB kabel</t>
  </si>
  <si>
    <t>Položka č. 25</t>
  </si>
  <si>
    <t>Mixpult - s fadery</t>
  </si>
  <si>
    <t>6 ti-kanálový Super analogový studiový mixážní pult se 2 mikrofonními vstupy, 6 linkovými vstupy (2 mono + 2 stereo), 2 Stereo AUX-CUES, vysoce flexibilními možnostmi monitoringu a legendárním G-Series Bus kompresorem.</t>
  </si>
  <si>
    <t>2 + 2 (EXT Stereo INPUTS)</t>
  </si>
  <si>
    <t>Jack 6,3mm</t>
  </si>
  <si>
    <t>Tahovými 100mm potenciometry</t>
  </si>
  <si>
    <t>Počet AUX-Stereo CUE</t>
  </si>
  <si>
    <t>2, vypínatelné s přepínatelnou strmostí (BELL)</t>
  </si>
  <si>
    <t>Přepínač MIC/LINE u mono vstupů</t>
  </si>
  <si>
    <t>Ano, s možnou volbou impedančního přizpůsobení pro nástroje (Hi-Z)</t>
  </si>
  <si>
    <t>Ano, samostatně na každý kanál (+48V)</t>
  </si>
  <si>
    <t>Vstup pro povelový mikrofon</t>
  </si>
  <si>
    <t>Ano, s možností napájení a</t>
  </si>
  <si>
    <t>Ne</t>
  </si>
  <si>
    <t>Ano, s nastavitelným TRESHOLDEM a indikací na MIC, TALK a BUS</t>
  </si>
  <si>
    <t>PFL</t>
  </si>
  <si>
    <t>Mute</t>
  </si>
  <si>
    <t>Insert</t>
  </si>
  <si>
    <t>Balanced - XLR 3-pin</t>
  </si>
  <si>
    <t>max. 300mm</t>
  </si>
  <si>
    <t>max. 320mm</t>
  </si>
  <si>
    <t>kovové s možností 19" zástavby</t>
  </si>
  <si>
    <t>Položka č. 26</t>
  </si>
  <si>
    <t>Audio rekordér 6ch</t>
  </si>
  <si>
    <t>6 kanálový audio rekordér s možností připojení 6 externích TRS/XLR mikrofonů s fantomovým napájením a 1/4" sluchátkovým výstupem</t>
  </si>
  <si>
    <t>řízení, nastavení a přenos z a do mobilní aplikace</t>
  </si>
  <si>
    <t>ANO; iOS i Android</t>
  </si>
  <si>
    <t>záznamové médium</t>
  </si>
  <si>
    <t>1 slot SDXC  (až 512GB)</t>
  </si>
  <si>
    <t>Formát nahrávky</t>
  </si>
  <si>
    <t>WAV/BWF; MP3</t>
  </si>
  <si>
    <t>Samplovací frekvence/ bitová hloubka</t>
  </si>
  <si>
    <t>až 96 kHz/ 32 bit; 192 kHz/24 bit</t>
  </si>
  <si>
    <t>Limiter</t>
  </si>
  <si>
    <t>ANO</t>
  </si>
  <si>
    <t>LCD displej</t>
  </si>
  <si>
    <t>ANO, podsvícený</t>
  </si>
  <si>
    <t>Timecode</t>
  </si>
  <si>
    <t>3,5mm TRS  in/out</t>
  </si>
  <si>
    <t xml:space="preserve">USB </t>
  </si>
  <si>
    <t>USB konektor pro přenos dat a PC audio rozhraní</t>
  </si>
  <si>
    <t>Audio vstup</t>
  </si>
  <si>
    <t>6x mic/line kombinovaný XLR/TRS Jack</t>
  </si>
  <si>
    <t>Audio výstup</t>
  </si>
  <si>
    <t>1x stereo výstup a 1x sluchátkový výstup</t>
  </si>
  <si>
    <t>Nastavení úrovně záznamu</t>
  </si>
  <si>
    <t>otočným knobem</t>
  </si>
  <si>
    <t>možnost přišroubování na stojan</t>
  </si>
  <si>
    <t>možnosti napájení</t>
  </si>
  <si>
    <t>4x AA baterie; AC adapter</t>
  </si>
  <si>
    <t>1x 128GB SDXC karta, AC adapter, 
Kompaktní brašna pro přenášení a nahrávání v terénu. Lehká konstrukce s pevným rámem a přístupem ze všech stran. Přední a zadní kapsa pro bezdrátové systémy a baterie. Průhledný kryt</t>
  </si>
  <si>
    <t>Položka č. 27</t>
  </si>
  <si>
    <t>Headset Mikrofon s konektorem Sennheiser EW (3,5 symetric JACK)</t>
  </si>
  <si>
    <t>Profesionální, miniaturní, náhlavní mikrofon s odnímatelným a nastavitelným drátovým držákem za ucho a na krk pro použití vlevo/vpravo, v tělové béžové barvě pro snímání řeči a zpěvu pro použití s kapesními vysílači SENNHEISER ew - ukončen konektorem sym. Jack 3,5mm</t>
  </si>
  <si>
    <t>všesměrová - kulová</t>
  </si>
  <si>
    <t>144 dB SPL</t>
  </si>
  <si>
    <t>40Hz - 20kHz </t>
  </si>
  <si>
    <t>Dynamiccký rozsah:</t>
  </si>
  <si>
    <t>111 dB</t>
  </si>
  <si>
    <t>80 dB</t>
  </si>
  <si>
    <t>max. 28 dB (A)</t>
  </si>
  <si>
    <t>30 - 40 ohm</t>
  </si>
  <si>
    <t>Odolný proti vlhkosti:</t>
  </si>
  <si>
    <t>ano, IP58</t>
  </si>
  <si>
    <t>5V - 10V s bodyPacky Phantom power</t>
  </si>
  <si>
    <t>mini-JACK 3,5mm (3 pinový)</t>
  </si>
  <si>
    <t>Konstrukce těla mikrofonu a držáku:</t>
  </si>
  <si>
    <t>Barva mikrofonu a kabelu</t>
  </si>
  <si>
    <t>béžová (tělová)</t>
  </si>
  <si>
    <t>ochrané pouzdro, náhrdní čepička a protivětrné ochrany, ukončovací konektor (redukce) na Sennheiser EW</t>
  </si>
  <si>
    <t>Položka č. 28</t>
  </si>
  <si>
    <t>Přenosný Bluetooth reproduktor</t>
  </si>
  <si>
    <t>Přenosný Bluetooth reproduktor s výkonem 40W a integrovanou powerbankou pro nabíjení ostatních zařízení</t>
  </si>
  <si>
    <t>Výkon basového reproduktoru 30W RMS
Výkon výškového reproduktoru 10W RMS
Frekvenční rozsah: 65 Hz – 20 kHz</t>
  </si>
  <si>
    <t>Konktivita</t>
  </si>
  <si>
    <t>Bluetooth min. verze 5.1; USB 2.0</t>
  </si>
  <si>
    <t>Integrovaná nabíjecí baterie s kapacitou 7500 mAh s výdrží až 20 hod. provozu, nabíjení přes USB-C konektor, USB-A konektor pro funkci powerbanky</t>
  </si>
  <si>
    <t>Další funkce</t>
  </si>
  <si>
    <t>Stavová LED indikace, ukazatel baterie a dotykové ovládání hlasitosti</t>
  </si>
  <si>
    <t>Max. 1kg</t>
  </si>
  <si>
    <t>Zvukové technologie pro HF - část 3: Astorka</t>
  </si>
  <si>
    <t>Reproduktor pro vícekanálovou reprodukci</t>
  </si>
  <si>
    <t>Aktivní dvoupásmový studiový Near Field monitor pro vícekanálovou reprodukci. Preferovaná tmavá barva</t>
  </si>
  <si>
    <t>Frekvenční rozsah prostorových monitorů</t>
  </si>
  <si>
    <t>60Hz- 20000Hz (± 1,5dB)</t>
  </si>
  <si>
    <t>Maximální hladina ak. Tlaku</t>
  </si>
  <si>
    <t>min. 110 dB(SPL)</t>
  </si>
  <si>
    <t>Dlouhodobá max. hladina ak. Tlaku</t>
  </si>
  <si>
    <t>min. 96 dB(SPL)</t>
  </si>
  <si>
    <t>Výkon zesilovačů</t>
  </si>
  <si>
    <t>2x 50W</t>
  </si>
  <si>
    <t>min. 5"</t>
  </si>
  <si>
    <t>XLR-analogový vstup; XLR-AES/EBU vstup a výstup; 2x RJ45</t>
  </si>
  <si>
    <t xml:space="preserve">Hlasitost; přepínač ekvalizačních křivek </t>
  </si>
  <si>
    <t>DSP filtr pro kompenzaci místnosti</t>
  </si>
  <si>
    <t>integorvané, 240V</t>
  </si>
  <si>
    <t>Síťový protokol kompatibilní s položkami č. 1 - 4</t>
  </si>
  <si>
    <t>Subwoofer</t>
  </si>
  <si>
    <t>Aktivní 10" subwoofer navržený speciálně pro doplnění basového pásma studiových monitorů (položka č.1) s možností kalibrace LPF, HPF, Input Gain, Polarity Switch.  Preferovaná tmavá barva</t>
  </si>
  <si>
    <t>Frekvenční rozsah subwooferu</t>
  </si>
  <si>
    <t>min. 20 Hz - 100 Hz (± 3 dB)</t>
  </si>
  <si>
    <t>Špičková hladina akustického tlaku</t>
  </si>
  <si>
    <t>min. 109 dB SPL</t>
  </si>
  <si>
    <t>Kontrukce měniče subwooferu</t>
  </si>
  <si>
    <t>10"</t>
  </si>
  <si>
    <t>THD (na středních hodnotách frekv. rozsahu)</t>
  </si>
  <si>
    <t>max. 4%</t>
  </si>
  <si>
    <t>Výkon subwooferu</t>
  </si>
  <si>
    <t>300 W</t>
  </si>
  <si>
    <t>7+1x XLR analogové vstupy; 7x XLR výstupy; XLR AES/EBU vstup a výstup, 2x RJ45</t>
  </si>
  <si>
    <t>Kalibrační USB jednotka</t>
  </si>
  <si>
    <t>Jednotka pro automatickou kalibraci, ovládání a síťové rozhraní studiových monitorů a subwooferu.</t>
  </si>
  <si>
    <t>Konektivita monitorů</t>
  </si>
  <si>
    <t>2x RJ45</t>
  </si>
  <si>
    <t>Konektivita mikrofonu a a ovladače hlasitosti</t>
  </si>
  <si>
    <t>3,5mm jack</t>
  </si>
  <si>
    <t>Konektivita hosta</t>
  </si>
  <si>
    <t>Kalibrační jednotka, kalibrační mikrofon s držákem, USB kabel, + Ovladač hlasitosti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</si>
</sst>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0"/>
      <name val="Aptos Narrow"/>
      <family val="2"/>
      <charset val="238"/>
    </font>
    <font>
      <b/>
      <sz val="12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Verdana"/>
      <family val="2"/>
      <charset val="238"/>
    </font>
    <font>
      <b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</font>
    <font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8" fillId="0" borderId="0"/>
    <xf numFmtId="44" fontId="5" fillId="0" borderId="0" applyFont="0" applyFill="0" applyBorder="0" applyAlignment="0" applyProtection="0"/>
    <xf numFmtId="0" fontId="25" fillId="0" borderId="0"/>
    <xf numFmtId="0" fontId="5" fillId="0" borderId="0"/>
  </cellStyleXfs>
  <cellXfs count="123">
    <xf numFmtId="0" fontId="0" fillId="0" borderId="0" xfId="0"/>
    <xf numFmtId="0" fontId="0" fillId="0" borderId="0" xfId="0" applyAlignment="1">
      <alignment vertical="center" wrapText="1"/>
    </xf>
    <xf numFmtId="0" fontId="3" fillId="0" borderId="0" xfId="2" applyFont="1" applyAlignment="1">
      <alignment horizontal="left"/>
    </xf>
    <xf numFmtId="0" fontId="5" fillId="0" borderId="0" xfId="2" applyAlignment="1">
      <alignment horizontal="left"/>
    </xf>
    <xf numFmtId="0" fontId="5" fillId="0" borderId="0" xfId="2"/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6" fillId="0" borderId="0" xfId="2" applyFont="1"/>
    <xf numFmtId="0" fontId="9" fillId="0" borderId="0" xfId="2" applyFont="1" applyAlignment="1">
      <alignment horizontal="left"/>
    </xf>
    <xf numFmtId="0" fontId="9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/>
    <xf numFmtId="0" fontId="4" fillId="0" borderId="0" xfId="2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4" fillId="3" borderId="1" xfId="2" applyFont="1" applyFill="1" applyBorder="1" applyAlignment="1">
      <alignment horizontal="left" vertical="center" wrapText="1"/>
    </xf>
    <xf numFmtId="0" fontId="15" fillId="3" borderId="2" xfId="2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 wrapText="1"/>
    </xf>
    <xf numFmtId="0" fontId="12" fillId="5" borderId="3" xfId="2" applyFont="1" applyFill="1" applyBorder="1" applyAlignment="1" applyProtection="1">
      <alignment horizontal="left" vertical="top" wrapText="1"/>
      <protection locked="0"/>
    </xf>
    <xf numFmtId="0" fontId="12" fillId="5" borderId="4" xfId="2" applyFont="1" applyFill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>
      <alignment horizontal="left" vertical="top" wrapText="1"/>
    </xf>
    <xf numFmtId="3" fontId="12" fillId="0" borderId="5" xfId="2" applyNumberFormat="1" applyFont="1" applyBorder="1" applyAlignment="1">
      <alignment horizontal="left" vertical="top" wrapText="1"/>
    </xf>
    <xf numFmtId="0" fontId="12" fillId="6" borderId="5" xfId="2" applyFont="1" applyFill="1" applyBorder="1" applyAlignment="1">
      <alignment horizontal="center" vertical="center" wrapText="1"/>
    </xf>
    <xf numFmtId="4" fontId="12" fillId="6" borderId="5" xfId="2" applyNumberFormat="1" applyFont="1" applyFill="1" applyBorder="1" applyAlignment="1">
      <alignment horizontal="center" vertical="center" wrapText="1"/>
    </xf>
    <xf numFmtId="0" fontId="19" fillId="7" borderId="3" xfId="2" applyFont="1" applyFill="1" applyBorder="1" applyAlignment="1">
      <alignment horizontal="left" vertical="center" wrapText="1"/>
    </xf>
    <xf numFmtId="0" fontId="12" fillId="5" borderId="6" xfId="2" applyFont="1" applyFill="1" applyBorder="1" applyAlignment="1" applyProtection="1">
      <alignment horizontal="left" vertical="top" wrapText="1"/>
      <protection locked="0"/>
    </xf>
    <xf numFmtId="0" fontId="9" fillId="5" borderId="7" xfId="2" applyFont="1" applyFill="1" applyBorder="1" applyAlignment="1" applyProtection="1">
      <alignment horizontal="left" vertical="top" wrapText="1"/>
      <protection locked="0"/>
    </xf>
    <xf numFmtId="0" fontId="11" fillId="0" borderId="7" xfId="3" applyFont="1" applyBorder="1" applyAlignment="1">
      <alignment horizontal="left" vertical="top" wrapText="1"/>
    </xf>
    <xf numFmtId="4" fontId="1" fillId="2" borderId="7" xfId="2" applyNumberFormat="1" applyFont="1" applyFill="1" applyBorder="1" applyAlignment="1">
      <alignment horizontal="center" vertical="center"/>
    </xf>
    <xf numFmtId="0" fontId="19" fillId="8" borderId="7" xfId="2" applyFont="1" applyFill="1" applyBorder="1" applyAlignment="1">
      <alignment horizontal="left" vertical="center"/>
    </xf>
    <xf numFmtId="0" fontId="12" fillId="4" borderId="7" xfId="2" applyFont="1" applyFill="1" applyBorder="1" applyAlignment="1">
      <alignment horizontal="left" vertical="center"/>
    </xf>
    <xf numFmtId="0" fontId="10" fillId="0" borderId="7" xfId="2" applyFont="1" applyBorder="1" applyAlignment="1">
      <alignment horizontal="left" vertical="top" wrapText="1"/>
    </xf>
    <xf numFmtId="0" fontId="17" fillId="0" borderId="7" xfId="2" applyFont="1" applyBorder="1" applyAlignment="1">
      <alignment horizontal="left" vertical="top" wrapText="1"/>
    </xf>
    <xf numFmtId="0" fontId="21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22" fillId="0" borderId="7" xfId="3" applyFont="1" applyBorder="1" applyAlignment="1">
      <alignment horizontal="left" vertical="top" wrapText="1"/>
    </xf>
    <xf numFmtId="0" fontId="20" fillId="0" borderId="7" xfId="2" applyFont="1" applyBorder="1" applyAlignment="1">
      <alignment vertical="top" wrapText="1"/>
    </xf>
    <xf numFmtId="0" fontId="1" fillId="2" borderId="7" xfId="2" applyFont="1" applyFill="1" applyBorder="1" applyAlignment="1">
      <alignment horizontal="center" vertical="center"/>
    </xf>
    <xf numFmtId="0" fontId="16" fillId="0" borderId="4" xfId="2" applyFont="1" applyBorder="1" applyAlignment="1">
      <alignment vertical="top" wrapText="1"/>
    </xf>
    <xf numFmtId="0" fontId="16" fillId="0" borderId="3" xfId="2" applyFont="1" applyBorder="1" applyAlignment="1">
      <alignment vertical="top" wrapText="1"/>
    </xf>
    <xf numFmtId="0" fontId="10" fillId="0" borderId="3" xfId="2" applyFont="1" applyBorder="1" applyAlignment="1">
      <alignment vertical="top" wrapText="1"/>
    </xf>
    <xf numFmtId="0" fontId="10" fillId="0" borderId="4" xfId="2" applyFont="1" applyBorder="1" applyAlignment="1">
      <alignment vertical="top" wrapText="1"/>
    </xf>
    <xf numFmtId="0" fontId="17" fillId="0" borderId="3" xfId="2" applyFont="1" applyBorder="1" applyAlignment="1">
      <alignment vertical="top" wrapText="1"/>
    </xf>
    <xf numFmtId="0" fontId="17" fillId="0" borderId="4" xfId="2" applyFont="1" applyBorder="1" applyAlignment="1">
      <alignment vertical="top" wrapText="1"/>
    </xf>
    <xf numFmtId="44" fontId="0" fillId="0" borderId="0" xfId="4" applyFont="1" applyBorder="1" applyAlignment="1">
      <alignment vertical="center"/>
    </xf>
    <xf numFmtId="0" fontId="23" fillId="0" borderId="0" xfId="2" applyFont="1"/>
    <xf numFmtId="0" fontId="24" fillId="0" borderId="8" xfId="2" applyFont="1" applyBorder="1" applyAlignment="1">
      <alignment vertical="center" wrapText="1"/>
    </xf>
    <xf numFmtId="0" fontId="24" fillId="0" borderId="4" xfId="2" applyFont="1" applyBorder="1" applyAlignment="1">
      <alignment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26" fillId="5" borderId="3" xfId="2" applyFont="1" applyFill="1" applyBorder="1" applyAlignment="1" applyProtection="1">
      <alignment horizontal="left" vertical="top" wrapText="1"/>
      <protection locked="0"/>
    </xf>
    <xf numFmtId="0" fontId="16" fillId="0" borderId="7" xfId="2" applyFont="1" applyBorder="1" applyAlignment="1">
      <alignment horizontal="left" vertical="top" wrapText="1"/>
    </xf>
    <xf numFmtId="0" fontId="9" fillId="5" borderId="11" xfId="2" applyFont="1" applyFill="1" applyBorder="1" applyAlignment="1" applyProtection="1">
      <alignment horizontal="left" vertical="top" wrapText="1"/>
      <protection locked="0"/>
    </xf>
    <xf numFmtId="0" fontId="15" fillId="3" borderId="12" xfId="2" applyFont="1" applyFill="1" applyBorder="1" applyAlignment="1">
      <alignment horizontal="left" vertical="center"/>
    </xf>
    <xf numFmtId="0" fontId="10" fillId="0" borderId="7" xfId="2" applyFont="1" applyBorder="1" applyAlignment="1">
      <alignment vertical="top" wrapText="1"/>
    </xf>
    <xf numFmtId="0" fontId="16" fillId="0" borderId="7" xfId="2" applyFont="1" applyBorder="1" applyAlignment="1">
      <alignment vertical="top" wrapText="1"/>
    </xf>
    <xf numFmtId="0" fontId="19" fillId="7" borderId="3" xfId="6" applyFont="1" applyFill="1" applyBorder="1" applyAlignment="1">
      <alignment horizontal="left" vertical="center" wrapText="1"/>
    </xf>
    <xf numFmtId="0" fontId="20" fillId="0" borderId="7" xfId="6" applyFont="1" applyBorder="1" applyAlignment="1">
      <alignment horizontal="left" vertical="top" wrapText="1"/>
    </xf>
    <xf numFmtId="0" fontId="16" fillId="0" borderId="7" xfId="6" applyFont="1" applyBorder="1" applyAlignment="1">
      <alignment horizontal="left" vertical="top" wrapText="1"/>
    </xf>
    <xf numFmtId="0" fontId="12" fillId="4" borderId="3" xfId="6" applyFont="1" applyFill="1" applyBorder="1" applyAlignment="1">
      <alignment horizontal="left" vertical="center" wrapText="1"/>
    </xf>
    <xf numFmtId="0" fontId="12" fillId="4" borderId="7" xfId="6" applyFont="1" applyFill="1" applyBorder="1" applyAlignment="1">
      <alignment horizontal="left" vertical="center"/>
    </xf>
    <xf numFmtId="0" fontId="12" fillId="5" borderId="3" xfId="6" applyFont="1" applyFill="1" applyBorder="1" applyAlignment="1" applyProtection="1">
      <alignment horizontal="left" vertical="top" wrapText="1"/>
      <protection locked="0"/>
    </xf>
    <xf numFmtId="0" fontId="9" fillId="5" borderId="7" xfId="6" applyFont="1" applyFill="1" applyBorder="1" applyAlignment="1" applyProtection="1">
      <alignment horizontal="left" vertical="top" wrapText="1"/>
      <protection locked="0"/>
    </xf>
    <xf numFmtId="0" fontId="12" fillId="5" borderId="4" xfId="6" applyFont="1" applyFill="1" applyBorder="1" applyAlignment="1" applyProtection="1">
      <alignment horizontal="left" vertical="top" wrapText="1"/>
      <protection locked="0"/>
    </xf>
    <xf numFmtId="0" fontId="12" fillId="0" borderId="5" xfId="6" applyFont="1" applyBorder="1" applyAlignment="1">
      <alignment horizontal="left" vertical="top" wrapText="1"/>
    </xf>
    <xf numFmtId="3" fontId="12" fillId="0" borderId="5" xfId="6" applyNumberFormat="1" applyFont="1" applyBorder="1" applyAlignment="1">
      <alignment horizontal="left" vertical="top" wrapText="1"/>
    </xf>
    <xf numFmtId="0" fontId="12" fillId="6" borderId="5" xfId="6" applyFont="1" applyFill="1" applyBorder="1" applyAlignment="1">
      <alignment horizontal="center" vertical="center" wrapText="1"/>
    </xf>
    <xf numFmtId="4" fontId="12" fillId="6" borderId="5" xfId="6" applyNumberFormat="1" applyFont="1" applyFill="1" applyBorder="1" applyAlignment="1">
      <alignment horizontal="center" vertical="center" wrapText="1"/>
    </xf>
    <xf numFmtId="0" fontId="9" fillId="0" borderId="0" xfId="6" applyFont="1" applyAlignment="1">
      <alignment horizontal="left"/>
    </xf>
    <xf numFmtId="0" fontId="12" fillId="2" borderId="7" xfId="6" applyFont="1" applyFill="1" applyBorder="1" applyAlignment="1">
      <alignment horizontal="center" vertical="center"/>
    </xf>
    <xf numFmtId="4" fontId="12" fillId="2" borderId="7" xfId="6" applyNumberFormat="1" applyFont="1" applyFill="1" applyBorder="1" applyAlignment="1">
      <alignment horizontal="center" vertical="center"/>
    </xf>
    <xf numFmtId="0" fontId="14" fillId="3" borderId="1" xfId="6" applyFont="1" applyFill="1" applyBorder="1" applyAlignment="1">
      <alignment horizontal="left" vertical="center" wrapText="1"/>
    </xf>
    <xf numFmtId="0" fontId="5" fillId="0" borderId="0" xfId="6"/>
    <xf numFmtId="0" fontId="5" fillId="0" borderId="0" xfId="6" applyAlignment="1">
      <alignment horizontal="left"/>
    </xf>
    <xf numFmtId="4" fontId="1" fillId="2" borderId="7" xfId="6" applyNumberFormat="1" applyFont="1" applyFill="1" applyBorder="1" applyAlignment="1">
      <alignment horizontal="center" vertical="center"/>
    </xf>
    <xf numFmtId="0" fontId="24" fillId="0" borderId="9" xfId="2" applyFont="1" applyBorder="1" applyAlignment="1">
      <alignment vertical="center" wrapText="1"/>
    </xf>
    <xf numFmtId="0" fontId="29" fillId="0" borderId="3" xfId="2" applyFont="1" applyBorder="1" applyAlignment="1">
      <alignment vertical="top" wrapText="1"/>
    </xf>
    <xf numFmtId="0" fontId="29" fillId="0" borderId="4" xfId="2" applyFont="1" applyBorder="1" applyAlignment="1">
      <alignment vertical="top" wrapText="1"/>
    </xf>
    <xf numFmtId="0" fontId="29" fillId="0" borderId="9" xfId="2" applyFont="1" applyBorder="1" applyAlignment="1">
      <alignment vertical="center" wrapText="1"/>
    </xf>
    <xf numFmtId="0" fontId="9" fillId="5" borderId="11" xfId="6" applyFont="1" applyFill="1" applyBorder="1" applyAlignment="1" applyProtection="1">
      <alignment horizontal="left" vertical="top" wrapText="1"/>
      <protection locked="0"/>
    </xf>
    <xf numFmtId="0" fontId="10" fillId="0" borderId="10" xfId="2" applyFont="1" applyBorder="1" applyAlignment="1">
      <alignment horizontal="left" vertical="top" wrapText="1"/>
    </xf>
    <xf numFmtId="0" fontId="12" fillId="5" borderId="13" xfId="2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  <xf numFmtId="0" fontId="24" fillId="0" borderId="7" xfId="2" applyFont="1" applyBorder="1" applyAlignment="1">
      <alignment horizontal="left" vertical="top" wrapText="1"/>
    </xf>
    <xf numFmtId="0" fontId="27" fillId="0" borderId="7" xfId="2" applyFont="1" applyBorder="1" applyAlignment="1">
      <alignment horizontal="left" vertical="top" wrapText="1"/>
    </xf>
    <xf numFmtId="0" fontId="28" fillId="0" borderId="7" xfId="3" applyFont="1" applyBorder="1" applyAlignment="1">
      <alignment horizontal="left" vertical="top" wrapText="1"/>
    </xf>
    <xf numFmtId="0" fontId="12" fillId="2" borderId="7" xfId="2" applyFont="1" applyFill="1" applyBorder="1" applyAlignment="1">
      <alignment horizontal="center" vertical="center"/>
    </xf>
    <xf numFmtId="4" fontId="12" fillId="2" borderId="7" xfId="2" applyNumberFormat="1" applyFont="1" applyFill="1" applyBorder="1" applyAlignment="1">
      <alignment horizontal="center" vertical="center"/>
    </xf>
    <xf numFmtId="0" fontId="28" fillId="0" borderId="7" xfId="2" applyFont="1" applyBorder="1" applyAlignment="1">
      <alignment horizontal="left" vertical="top" wrapText="1"/>
    </xf>
    <xf numFmtId="0" fontId="20" fillId="0" borderId="7" xfId="2" applyFont="1" applyBorder="1" applyAlignment="1">
      <alignment horizontal="left" vertical="top" wrapText="1"/>
    </xf>
    <xf numFmtId="44" fontId="5" fillId="0" borderId="0" xfId="2" applyNumberFormat="1" applyAlignment="1">
      <alignment horizontal="left"/>
    </xf>
    <xf numFmtId="44" fontId="0" fillId="0" borderId="0" xfId="2" applyNumberFormat="1" applyFont="1" applyAlignment="1">
      <alignment horizontal="left"/>
    </xf>
    <xf numFmtId="0" fontId="0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26" fillId="3" borderId="2" xfId="2" applyFont="1" applyFill="1" applyBorder="1" applyAlignment="1">
      <alignment horizontal="left" vertical="center"/>
    </xf>
    <xf numFmtId="0" fontId="29" fillId="0" borderId="8" xfId="2" applyFont="1" applyBorder="1" applyAlignment="1">
      <alignment vertical="center" wrapText="1"/>
    </xf>
    <xf numFmtId="0" fontId="29" fillId="0" borderId="4" xfId="2" applyFont="1" applyBorder="1" applyAlignment="1">
      <alignment vertical="center" wrapText="1"/>
    </xf>
    <xf numFmtId="0" fontId="9" fillId="0" borderId="11" xfId="2" applyFont="1" applyBorder="1" applyAlignment="1">
      <alignment horizontal="left" vertical="top" wrapText="1"/>
    </xf>
    <xf numFmtId="0" fontId="12" fillId="8" borderId="7" xfId="2" applyFont="1" applyFill="1" applyBorder="1" applyAlignment="1">
      <alignment horizontal="left" vertical="center"/>
    </xf>
    <xf numFmtId="0" fontId="31" fillId="0" borderId="7" xfId="1" applyFont="1" applyFill="1" applyBorder="1" applyAlignment="1">
      <alignment wrapText="1"/>
    </xf>
    <xf numFmtId="0" fontId="9" fillId="0" borderId="4" xfId="2" applyFont="1" applyBorder="1" applyAlignment="1">
      <alignment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3" xfId="2" applyFont="1" applyBorder="1" applyAlignment="1">
      <alignment vertical="top" wrapText="1"/>
    </xf>
    <xf numFmtId="0" fontId="32" fillId="0" borderId="3" xfId="3" applyFont="1" applyBorder="1" applyAlignment="1">
      <alignment vertical="top" wrapText="1"/>
    </xf>
    <xf numFmtId="0" fontId="32" fillId="0" borderId="4" xfId="3" applyFont="1" applyBorder="1" applyAlignment="1">
      <alignment vertical="top" wrapText="1"/>
    </xf>
    <xf numFmtId="0" fontId="11" fillId="0" borderId="3" xfId="2" applyFont="1" applyBorder="1" applyAlignment="1">
      <alignment vertical="top" wrapText="1"/>
    </xf>
    <xf numFmtId="0" fontId="11" fillId="0" borderId="4" xfId="2" applyFont="1" applyBorder="1" applyAlignment="1">
      <alignment vertical="top" wrapText="1"/>
    </xf>
    <xf numFmtId="0" fontId="33" fillId="0" borderId="4" xfId="3" applyFont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26" fillId="0" borderId="4" xfId="2" applyFont="1" applyBorder="1" applyAlignment="1">
      <alignment vertical="center" wrapText="1"/>
    </xf>
    <xf numFmtId="0" fontId="9" fillId="0" borderId="4" xfId="2" applyFont="1" applyBorder="1" applyAlignment="1">
      <alignment horizontal="left" vertical="top" wrapText="1"/>
    </xf>
    <xf numFmtId="0" fontId="12" fillId="8" borderId="7" xfId="6" applyFont="1" applyFill="1" applyBorder="1" applyAlignment="1">
      <alignment horizontal="left" vertical="center"/>
    </xf>
    <xf numFmtId="0" fontId="9" fillId="0" borderId="7" xfId="6" applyFont="1" applyBorder="1" applyAlignment="1">
      <alignment horizontal="left" vertical="top" wrapText="1"/>
    </xf>
    <xf numFmtId="0" fontId="0" fillId="0" borderId="0" xfId="6" applyFont="1" applyAlignment="1">
      <alignment horizontal="left"/>
    </xf>
    <xf numFmtId="0" fontId="11" fillId="0" borderId="7" xfId="6" applyFont="1" applyBorder="1" applyAlignment="1">
      <alignment horizontal="left" vertical="top" wrapText="1"/>
    </xf>
    <xf numFmtId="0" fontId="28" fillId="0" borderId="7" xfId="6" applyFont="1" applyBorder="1" applyAlignment="1">
      <alignment horizontal="left" vertical="top" wrapText="1"/>
    </xf>
  </cellXfs>
  <cellStyles count="7">
    <cellStyle name="Hypertextový odkaz" xfId="1" builtinId="8"/>
    <cellStyle name="Měna" xfId="4" builtinId="4"/>
    <cellStyle name="Normální" xfId="0" builtinId="0"/>
    <cellStyle name="Normální 2" xfId="3" xr:uid="{A57B4EED-29D2-42EB-9D7A-C83C41C29FC3}"/>
    <cellStyle name="Normální 2 2 2" xfId="2" xr:uid="{F1419A6A-A88F-41AB-8BD6-8825E74DD469}"/>
    <cellStyle name="Normální 2 2 2 2" xfId="6" xr:uid="{2A6210B3-265D-4B57-8A21-7DF45EB8F9E3}"/>
    <cellStyle name="Normální 4" xfId="5" xr:uid="{DB311C92-FDE2-475F-B41B-F881D492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A653-556B-423A-A803-1555A165039A}">
  <sheetPr>
    <tabColor rgb="FF92D050"/>
    <pageSetUpPr fitToPage="1"/>
  </sheetPr>
  <dimension ref="A1:D163"/>
  <sheetViews>
    <sheetView zoomScale="70" zoomScaleNormal="70" workbookViewId="0">
      <selection activeCell="A7" sqref="A7"/>
    </sheetView>
  </sheetViews>
  <sheetFormatPr defaultColWidth="9.140625" defaultRowHeight="15" x14ac:dyDescent="0.25"/>
  <cols>
    <col min="1" max="1" width="31.42578125" style="3" customWidth="1"/>
    <col min="2" max="2" width="64.42578125" style="3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8" customFormat="1" ht="17.25" customHeight="1" x14ac:dyDescent="0.25">
      <c r="A3" s="5" t="s">
        <v>1</v>
      </c>
      <c r="B3" s="6" t="s">
        <v>2</v>
      </c>
      <c r="D3" s="7"/>
    </row>
    <row r="4" spans="1:4" s="10" customFormat="1" ht="13.5" customHeight="1" x14ac:dyDescent="0.25">
      <c r="A4" s="2"/>
      <c r="B4" s="9"/>
      <c r="C4" s="2"/>
      <c r="D4" s="9"/>
    </row>
    <row r="5" spans="1:4" s="10" customFormat="1" ht="13.5" customHeight="1" x14ac:dyDescent="0.25">
      <c r="A5" s="11" t="s">
        <v>3</v>
      </c>
      <c r="B5" s="9"/>
      <c r="C5" s="11"/>
      <c r="D5" s="9"/>
    </row>
    <row r="6" spans="1:4" s="10" customFormat="1" ht="13.5" customHeight="1" x14ac:dyDescent="0.25">
      <c r="A6" s="12" t="s">
        <v>4</v>
      </c>
      <c r="B6" s="9"/>
      <c r="C6" s="12"/>
      <c r="D6" s="9"/>
    </row>
    <row r="7" spans="1:4" s="14" customFormat="1" ht="13.5" customHeight="1" x14ac:dyDescent="0.25">
      <c r="A7" s="12" t="s">
        <v>5</v>
      </c>
      <c r="B7" s="13"/>
      <c r="C7" s="12"/>
      <c r="D7" s="13"/>
    </row>
    <row r="8" spans="1:4" s="14" customFormat="1" ht="13.5" customHeight="1" x14ac:dyDescent="0.25">
      <c r="A8" s="12" t="s">
        <v>6</v>
      </c>
      <c r="B8" s="13"/>
      <c r="C8" s="12"/>
      <c r="D8" s="13"/>
    </row>
    <row r="9" spans="1:4" s="14" customFormat="1" ht="13.5" customHeight="1" x14ac:dyDescent="0.25">
      <c r="A9" s="12" t="s">
        <v>7</v>
      </c>
      <c r="B9" s="13"/>
      <c r="C9" s="12"/>
      <c r="D9" s="13"/>
    </row>
    <row r="10" spans="1:4" s="14" customFormat="1" ht="13.5" customHeight="1" x14ac:dyDescent="0.25">
      <c r="A10" s="12" t="s">
        <v>8</v>
      </c>
      <c r="B10" s="13"/>
      <c r="C10" s="12"/>
      <c r="D10" s="13"/>
    </row>
    <row r="11" spans="1:4" s="14" customFormat="1" ht="13.5" customHeight="1" x14ac:dyDescent="0.25">
      <c r="A11" s="12" t="s">
        <v>9</v>
      </c>
      <c r="B11" s="13"/>
      <c r="C11" s="12"/>
      <c r="D11" s="13"/>
    </row>
    <row r="12" spans="1:4" s="14" customFormat="1" ht="13.5" customHeight="1" x14ac:dyDescent="0.25">
      <c r="A12" s="12" t="s">
        <v>10</v>
      </c>
      <c r="B12" s="13"/>
      <c r="C12" s="12"/>
      <c r="D12" s="13"/>
    </row>
    <row r="13" spans="1:4" s="16" customFormat="1" x14ac:dyDescent="0.25">
      <c r="A13" s="15"/>
      <c r="B13" s="15"/>
      <c r="C13" s="15"/>
      <c r="D13" s="15"/>
    </row>
    <row r="14" spans="1:4" s="14" customFormat="1" ht="21" x14ac:dyDescent="0.35">
      <c r="A14" s="17" t="s">
        <v>11</v>
      </c>
      <c r="B14" s="18"/>
      <c r="C14" s="17"/>
      <c r="D14" s="13"/>
    </row>
    <row r="15" spans="1:4" s="14" customFormat="1" ht="67.5" x14ac:dyDescent="0.25">
      <c r="A15" s="19" t="s">
        <v>12</v>
      </c>
      <c r="B15" s="20" t="s">
        <v>13</v>
      </c>
      <c r="C15" s="21" t="s">
        <v>14</v>
      </c>
      <c r="D15" s="34" t="s">
        <v>15</v>
      </c>
    </row>
    <row r="16" spans="1:4" s="10" customFormat="1" ht="54" x14ac:dyDescent="0.25">
      <c r="A16" s="89" t="s">
        <v>16</v>
      </c>
      <c r="B16" s="50" t="s">
        <v>17</v>
      </c>
      <c r="C16" s="22"/>
      <c r="D16" s="30"/>
    </row>
    <row r="17" spans="1:4" s="10" customFormat="1" ht="13.5" x14ac:dyDescent="0.25">
      <c r="A17" s="90" t="s">
        <v>18</v>
      </c>
      <c r="B17" s="51" t="s">
        <v>19</v>
      </c>
      <c r="C17" s="23"/>
      <c r="D17" s="30"/>
    </row>
    <row r="18" spans="1:4" s="10" customFormat="1" ht="13.5" x14ac:dyDescent="0.25">
      <c r="A18" s="90" t="s">
        <v>20</v>
      </c>
      <c r="B18" s="51" t="s">
        <v>21</v>
      </c>
      <c r="C18" s="23"/>
      <c r="D18" s="30"/>
    </row>
    <row r="19" spans="1:4" s="10" customFormat="1" ht="13.5" x14ac:dyDescent="0.25">
      <c r="A19" s="90" t="s">
        <v>22</v>
      </c>
      <c r="B19" s="51" t="s">
        <v>23</v>
      </c>
      <c r="C19" s="23"/>
      <c r="D19" s="30"/>
    </row>
    <row r="20" spans="1:4" s="10" customFormat="1" ht="13.5" x14ac:dyDescent="0.25">
      <c r="A20" s="90" t="s">
        <v>24</v>
      </c>
      <c r="B20" s="51" t="s">
        <v>25</v>
      </c>
      <c r="C20" s="23"/>
      <c r="D20" s="30"/>
    </row>
    <row r="21" spans="1:4" s="10" customFormat="1" ht="13.5" x14ac:dyDescent="0.25">
      <c r="A21" s="90" t="s">
        <v>26</v>
      </c>
      <c r="B21" s="51" t="s">
        <v>27</v>
      </c>
      <c r="C21" s="23"/>
      <c r="D21" s="30"/>
    </row>
    <row r="22" spans="1:4" s="10" customFormat="1" ht="13.5" x14ac:dyDescent="0.25">
      <c r="A22" s="90" t="s">
        <v>28</v>
      </c>
      <c r="B22" s="51" t="s">
        <v>29</v>
      </c>
      <c r="C22" s="23"/>
      <c r="D22" s="30"/>
    </row>
    <row r="23" spans="1:4" s="10" customFormat="1" ht="13.5" x14ac:dyDescent="0.25">
      <c r="A23" s="90" t="s">
        <v>30</v>
      </c>
      <c r="B23" s="51" t="s">
        <v>31</v>
      </c>
      <c r="C23" s="23"/>
      <c r="D23" s="30"/>
    </row>
    <row r="24" spans="1:4" s="10" customFormat="1" ht="13.5" x14ac:dyDescent="0.25">
      <c r="A24" s="90" t="s">
        <v>32</v>
      </c>
      <c r="B24" s="51" t="s">
        <v>33</v>
      </c>
      <c r="C24" s="23"/>
      <c r="D24" s="30"/>
    </row>
    <row r="25" spans="1:4" s="10" customFormat="1" ht="13.5" x14ac:dyDescent="0.25">
      <c r="A25" s="90" t="s">
        <v>34</v>
      </c>
      <c r="B25" s="51" t="s">
        <v>35</v>
      </c>
      <c r="C25" s="23"/>
      <c r="D25" s="30"/>
    </row>
    <row r="26" spans="1:4" s="10" customFormat="1" ht="13.5" x14ac:dyDescent="0.25">
      <c r="A26" s="90" t="s">
        <v>36</v>
      </c>
      <c r="B26" s="51" t="s">
        <v>37</v>
      </c>
      <c r="C26" s="23"/>
      <c r="D26" s="30"/>
    </row>
    <row r="27" spans="1:4" s="10" customFormat="1" ht="13.5" x14ac:dyDescent="0.25">
      <c r="A27" s="90" t="s">
        <v>38</v>
      </c>
      <c r="B27" s="51" t="s">
        <v>39</v>
      </c>
      <c r="C27" s="23"/>
      <c r="D27" s="30"/>
    </row>
    <row r="28" spans="1:4" s="10" customFormat="1" ht="13.5" x14ac:dyDescent="0.25">
      <c r="A28" s="90" t="s">
        <v>40</v>
      </c>
      <c r="B28" s="51" t="s">
        <v>41</v>
      </c>
      <c r="C28" s="23"/>
      <c r="D28" s="30"/>
    </row>
    <row r="29" spans="1:4" s="10" customFormat="1" ht="13.5" x14ac:dyDescent="0.25">
      <c r="A29" s="90" t="s">
        <v>42</v>
      </c>
      <c r="B29" s="51" t="s">
        <v>43</v>
      </c>
      <c r="C29" s="23"/>
      <c r="D29" s="30"/>
    </row>
    <row r="30" spans="1:4" s="10" customFormat="1" ht="13.5" x14ac:dyDescent="0.25">
      <c r="A30" s="90" t="s">
        <v>44</v>
      </c>
      <c r="B30" s="51" t="s">
        <v>45</v>
      </c>
      <c r="C30" s="23"/>
      <c r="D30" s="30"/>
    </row>
    <row r="31" spans="1:4" s="10" customFormat="1" ht="13.5" x14ac:dyDescent="0.25">
      <c r="A31" s="90" t="s">
        <v>46</v>
      </c>
      <c r="B31" s="51" t="s">
        <v>47</v>
      </c>
      <c r="C31" s="23"/>
      <c r="D31" s="30"/>
    </row>
    <row r="32" spans="1:4" s="10" customFormat="1" ht="13.5" x14ac:dyDescent="0.25">
      <c r="A32" s="90" t="s">
        <v>48</v>
      </c>
      <c r="B32" s="51" t="s">
        <v>49</v>
      </c>
      <c r="C32" s="23"/>
      <c r="D32" s="30"/>
    </row>
    <row r="33" spans="1:4" s="10" customFormat="1" ht="13.5" x14ac:dyDescent="0.25">
      <c r="A33" s="90" t="s">
        <v>50</v>
      </c>
      <c r="B33" s="51" t="s">
        <v>51</v>
      </c>
      <c r="C33" s="23"/>
      <c r="D33" s="30"/>
    </row>
    <row r="34" spans="1:4" s="10" customFormat="1" ht="13.5" x14ac:dyDescent="0.25">
      <c r="A34" s="89" t="s">
        <v>52</v>
      </c>
      <c r="B34" s="51" t="s">
        <v>53</v>
      </c>
      <c r="C34" s="23"/>
      <c r="D34" s="30"/>
    </row>
    <row r="35" spans="1:4" s="10" customFormat="1" ht="13.5" x14ac:dyDescent="0.25">
      <c r="A35" s="91" t="s">
        <v>54</v>
      </c>
      <c r="B35" s="81" t="s">
        <v>55</v>
      </c>
      <c r="C35" s="23"/>
      <c r="D35" s="30"/>
    </row>
    <row r="36" spans="1:4" s="10" customFormat="1" ht="14.25" thickTop="1" x14ac:dyDescent="0.25">
      <c r="A36" s="24" t="s">
        <v>56</v>
      </c>
      <c r="B36" s="25">
        <v>2</v>
      </c>
      <c r="C36" s="26" t="s">
        <v>57</v>
      </c>
      <c r="D36" s="27"/>
    </row>
    <row r="37" spans="1:4" s="10" customFormat="1" ht="14.25" customHeight="1" x14ac:dyDescent="0.25">
      <c r="A37" s="9"/>
      <c r="B37" s="9"/>
      <c r="C37" s="92" t="str">
        <f>CONCATENATE("Cena za ",B36," ks (v Kč bez DPH)",)</f>
        <v>Cena za 2 ks (v Kč bez DPH)</v>
      </c>
      <c r="D37" s="93">
        <f>(B36*D36)</f>
        <v>0</v>
      </c>
    </row>
    <row r="38" spans="1:4" s="10" customFormat="1" ht="15" customHeight="1" x14ac:dyDescent="0.25">
      <c r="A38" s="9"/>
      <c r="B38" s="9"/>
      <c r="C38" s="9"/>
      <c r="D38" s="9"/>
    </row>
    <row r="39" spans="1:4" s="10" customFormat="1" ht="15" customHeight="1" x14ac:dyDescent="0.25">
      <c r="A39" s="9"/>
      <c r="B39" s="9"/>
      <c r="C39" s="9"/>
      <c r="D39" s="9"/>
    </row>
    <row r="40" spans="1:4" s="10" customFormat="1" ht="15" customHeight="1" x14ac:dyDescent="0.35">
      <c r="A40" s="17" t="s">
        <v>58</v>
      </c>
      <c r="B40" s="18"/>
      <c r="C40" s="17"/>
      <c r="D40" s="13"/>
    </row>
    <row r="41" spans="1:4" s="14" customFormat="1" ht="54" x14ac:dyDescent="0.25">
      <c r="A41" s="28" t="s">
        <v>59</v>
      </c>
      <c r="B41" s="33" t="s">
        <v>13</v>
      </c>
      <c r="C41" s="21" t="s">
        <v>14</v>
      </c>
      <c r="D41" s="34" t="s">
        <v>15</v>
      </c>
    </row>
    <row r="42" spans="1:4" s="14" customFormat="1" ht="40.5" x14ac:dyDescent="0.25">
      <c r="A42" s="57" t="s">
        <v>16</v>
      </c>
      <c r="B42" s="46" t="s">
        <v>60</v>
      </c>
      <c r="C42" s="22"/>
      <c r="D42" s="30"/>
    </row>
    <row r="43" spans="1:4" s="14" customFormat="1" ht="13.5" x14ac:dyDescent="0.25">
      <c r="A43" s="57" t="s">
        <v>18</v>
      </c>
      <c r="B43" s="47" t="s">
        <v>61</v>
      </c>
      <c r="C43" s="23"/>
      <c r="D43" s="30"/>
    </row>
    <row r="44" spans="1:4" s="14" customFormat="1" ht="13.5" x14ac:dyDescent="0.25">
      <c r="A44" s="57" t="s">
        <v>20</v>
      </c>
      <c r="B44" s="47" t="s">
        <v>62</v>
      </c>
      <c r="C44" s="23"/>
      <c r="D44" s="30"/>
    </row>
    <row r="45" spans="1:4" s="14" customFormat="1" ht="13.5" x14ac:dyDescent="0.25">
      <c r="A45" s="57" t="s">
        <v>22</v>
      </c>
      <c r="B45" s="47" t="s">
        <v>63</v>
      </c>
      <c r="C45" s="23"/>
      <c r="D45" s="30"/>
    </row>
    <row r="46" spans="1:4" s="14" customFormat="1" ht="13.5" x14ac:dyDescent="0.25">
      <c r="A46" s="57" t="s">
        <v>24</v>
      </c>
      <c r="B46" s="47" t="s">
        <v>25</v>
      </c>
      <c r="C46" s="23"/>
      <c r="D46" s="30"/>
    </row>
    <row r="47" spans="1:4" s="14" customFormat="1" ht="13.5" x14ac:dyDescent="0.25">
      <c r="A47" s="57" t="s">
        <v>26</v>
      </c>
      <c r="B47" s="47" t="s">
        <v>64</v>
      </c>
      <c r="C47" s="23"/>
      <c r="D47" s="30"/>
    </row>
    <row r="48" spans="1:4" s="14" customFormat="1" ht="13.5" x14ac:dyDescent="0.25">
      <c r="A48" s="57" t="s">
        <v>28</v>
      </c>
      <c r="B48" s="47" t="s">
        <v>65</v>
      </c>
      <c r="C48" s="23"/>
      <c r="D48" s="30"/>
    </row>
    <row r="49" spans="1:4" s="14" customFormat="1" ht="13.5" x14ac:dyDescent="0.25">
      <c r="A49" s="57" t="s">
        <v>30</v>
      </c>
      <c r="B49" s="47" t="s">
        <v>31</v>
      </c>
      <c r="C49" s="23"/>
      <c r="D49" s="30"/>
    </row>
    <row r="50" spans="1:4" s="14" customFormat="1" ht="13.5" x14ac:dyDescent="0.25">
      <c r="A50" s="57" t="s">
        <v>32</v>
      </c>
      <c r="B50" s="47" t="s">
        <v>66</v>
      </c>
      <c r="C50" s="23"/>
      <c r="D50" s="30"/>
    </row>
    <row r="51" spans="1:4" s="14" customFormat="1" ht="13.5" x14ac:dyDescent="0.25">
      <c r="A51" s="57" t="s">
        <v>34</v>
      </c>
      <c r="B51" s="47" t="s">
        <v>66</v>
      </c>
      <c r="C51" s="23"/>
      <c r="D51" s="30"/>
    </row>
    <row r="52" spans="1:4" s="14" customFormat="1" ht="13.5" x14ac:dyDescent="0.25">
      <c r="A52" s="57" t="s">
        <v>36</v>
      </c>
      <c r="B52" s="47" t="s">
        <v>37</v>
      </c>
      <c r="C52" s="23"/>
      <c r="D52" s="30"/>
    </row>
    <row r="53" spans="1:4" s="14" customFormat="1" ht="13.5" x14ac:dyDescent="0.25">
      <c r="A53" s="57" t="s">
        <v>38</v>
      </c>
      <c r="B53" s="47" t="s">
        <v>39</v>
      </c>
      <c r="C53" s="23"/>
      <c r="D53" s="30"/>
    </row>
    <row r="54" spans="1:4" s="14" customFormat="1" ht="13.5" x14ac:dyDescent="0.25">
      <c r="A54" s="57" t="s">
        <v>40</v>
      </c>
      <c r="B54" s="47" t="s">
        <v>67</v>
      </c>
      <c r="C54" s="23"/>
      <c r="D54" s="30"/>
    </row>
    <row r="55" spans="1:4" s="14" customFormat="1" ht="13.5" x14ac:dyDescent="0.25">
      <c r="A55" s="57" t="s">
        <v>48</v>
      </c>
      <c r="B55" s="47" t="s">
        <v>49</v>
      </c>
      <c r="C55" s="23"/>
      <c r="D55" s="30"/>
    </row>
    <row r="56" spans="1:4" s="14" customFormat="1" ht="13.5" x14ac:dyDescent="0.25">
      <c r="A56" s="57" t="s">
        <v>50</v>
      </c>
      <c r="B56" s="47" t="s">
        <v>51</v>
      </c>
      <c r="C56" s="23"/>
      <c r="D56" s="30"/>
    </row>
    <row r="57" spans="1:4" s="14" customFormat="1" ht="13.5" x14ac:dyDescent="0.25">
      <c r="A57" s="35" t="s">
        <v>52</v>
      </c>
      <c r="B57" s="47" t="s">
        <v>68</v>
      </c>
      <c r="C57" s="23"/>
      <c r="D57" s="30"/>
    </row>
    <row r="58" spans="1:4" s="14" customFormat="1" ht="13.5" x14ac:dyDescent="0.25">
      <c r="A58" s="91" t="s">
        <v>54</v>
      </c>
      <c r="B58" s="81" t="s">
        <v>55</v>
      </c>
      <c r="C58" s="23"/>
      <c r="D58" s="30"/>
    </row>
    <row r="59" spans="1:4" s="10" customFormat="1" ht="14.25" thickTop="1" x14ac:dyDescent="0.25">
      <c r="A59" s="24" t="s">
        <v>69</v>
      </c>
      <c r="B59" s="25">
        <v>2</v>
      </c>
      <c r="C59" s="26" t="s">
        <v>57</v>
      </c>
      <c r="D59" s="27"/>
    </row>
    <row r="60" spans="1:4" s="10" customFormat="1" ht="13.5" x14ac:dyDescent="0.25">
      <c r="A60" s="9"/>
      <c r="B60" s="9"/>
      <c r="C60" s="92" t="str">
        <f>CONCATENATE("Cena za ",B59," ks (v Kč bez DPH)",)</f>
        <v>Cena za 2 ks (v Kč bez DPH)</v>
      </c>
      <c r="D60" s="93">
        <f>(B59*D59)</f>
        <v>0</v>
      </c>
    </row>
    <row r="61" spans="1:4" s="10" customFormat="1" ht="14.25" customHeight="1" x14ac:dyDescent="0.25">
      <c r="A61" s="9"/>
      <c r="B61" s="9"/>
      <c r="C61" s="9"/>
      <c r="D61" s="9"/>
    </row>
    <row r="62" spans="1:4" s="10" customFormat="1" ht="15" customHeight="1" x14ac:dyDescent="0.25">
      <c r="A62" s="3"/>
      <c r="B62" s="3"/>
      <c r="C62" s="3"/>
      <c r="D62" s="3"/>
    </row>
    <row r="63" spans="1:4" s="10" customFormat="1" ht="15" customHeight="1" x14ac:dyDescent="0.35">
      <c r="A63" s="17" t="s">
        <v>70</v>
      </c>
      <c r="B63" s="18"/>
      <c r="C63" s="17"/>
      <c r="D63" s="13"/>
    </row>
    <row r="64" spans="1:4" ht="40.5" x14ac:dyDescent="0.25">
      <c r="A64" s="19" t="s">
        <v>71</v>
      </c>
      <c r="B64" s="33" t="s">
        <v>13</v>
      </c>
      <c r="C64" s="21" t="s">
        <v>14</v>
      </c>
      <c r="D64" s="34" t="s">
        <v>15</v>
      </c>
    </row>
    <row r="65" spans="1:4" s="14" customFormat="1" ht="40.5" x14ac:dyDescent="0.25">
      <c r="A65" s="57" t="s">
        <v>16</v>
      </c>
      <c r="B65" s="44" t="s">
        <v>72</v>
      </c>
      <c r="C65" s="22"/>
      <c r="D65" s="30"/>
    </row>
    <row r="66" spans="1:4" s="14" customFormat="1" ht="13.5" x14ac:dyDescent="0.25">
      <c r="A66" s="36" t="s">
        <v>18</v>
      </c>
      <c r="B66" s="45" t="s">
        <v>73</v>
      </c>
      <c r="C66" s="23"/>
      <c r="D66" s="30"/>
    </row>
    <row r="67" spans="1:4" s="14" customFormat="1" ht="13.5" x14ac:dyDescent="0.25">
      <c r="A67" s="36" t="s">
        <v>20</v>
      </c>
      <c r="B67" s="45" t="s">
        <v>62</v>
      </c>
      <c r="C67" s="23"/>
      <c r="D67" s="30"/>
    </row>
    <row r="68" spans="1:4" s="14" customFormat="1" ht="13.5" x14ac:dyDescent="0.25">
      <c r="A68" s="36" t="s">
        <v>22</v>
      </c>
      <c r="B68" s="45" t="s">
        <v>74</v>
      </c>
      <c r="C68" s="23"/>
      <c r="D68" s="30"/>
    </row>
    <row r="69" spans="1:4" s="14" customFormat="1" ht="13.5" x14ac:dyDescent="0.25">
      <c r="A69" s="36" t="s">
        <v>24</v>
      </c>
      <c r="B69" s="45" t="s">
        <v>75</v>
      </c>
      <c r="C69" s="23"/>
      <c r="D69" s="30"/>
    </row>
    <row r="70" spans="1:4" s="14" customFormat="1" ht="13.5" x14ac:dyDescent="0.25">
      <c r="A70" s="36" t="s">
        <v>26</v>
      </c>
      <c r="B70" s="45" t="s">
        <v>76</v>
      </c>
      <c r="C70" s="23"/>
      <c r="D70" s="30"/>
    </row>
    <row r="71" spans="1:4" s="14" customFormat="1" ht="13.5" x14ac:dyDescent="0.25">
      <c r="A71" s="36" t="s">
        <v>28</v>
      </c>
      <c r="B71" s="45" t="s">
        <v>77</v>
      </c>
      <c r="C71" s="23"/>
      <c r="D71" s="30"/>
    </row>
    <row r="72" spans="1:4" s="14" customFormat="1" ht="13.5" x14ac:dyDescent="0.25">
      <c r="A72" s="36" t="s">
        <v>30</v>
      </c>
      <c r="B72" s="45" t="s">
        <v>78</v>
      </c>
      <c r="C72" s="23"/>
      <c r="D72" s="30"/>
    </row>
    <row r="73" spans="1:4" s="14" customFormat="1" ht="13.5" x14ac:dyDescent="0.25">
      <c r="A73" s="36" t="s">
        <v>32</v>
      </c>
      <c r="B73" s="45" t="s">
        <v>79</v>
      </c>
      <c r="C73" s="23"/>
      <c r="D73" s="30"/>
    </row>
    <row r="74" spans="1:4" s="14" customFormat="1" ht="13.5" x14ac:dyDescent="0.25">
      <c r="A74" s="36" t="s">
        <v>34</v>
      </c>
      <c r="B74" s="45" t="s">
        <v>80</v>
      </c>
      <c r="C74" s="23"/>
      <c r="D74" s="30"/>
    </row>
    <row r="75" spans="1:4" s="14" customFormat="1" ht="13.5" x14ac:dyDescent="0.25">
      <c r="A75" s="36" t="s">
        <v>36</v>
      </c>
      <c r="B75" s="45" t="s">
        <v>81</v>
      </c>
      <c r="C75" s="23"/>
      <c r="D75" s="30"/>
    </row>
    <row r="76" spans="1:4" s="14" customFormat="1" ht="13.5" x14ac:dyDescent="0.25">
      <c r="A76" s="36" t="s">
        <v>38</v>
      </c>
      <c r="B76" s="45" t="s">
        <v>82</v>
      </c>
      <c r="C76" s="23"/>
      <c r="D76" s="30"/>
    </row>
    <row r="77" spans="1:4" s="14" customFormat="1" ht="13.5" x14ac:dyDescent="0.25">
      <c r="A77" s="36" t="s">
        <v>42</v>
      </c>
      <c r="B77" s="45" t="s">
        <v>83</v>
      </c>
      <c r="C77" s="23"/>
      <c r="D77" s="30"/>
    </row>
    <row r="78" spans="1:4" s="14" customFormat="1" ht="13.5" x14ac:dyDescent="0.25">
      <c r="A78" s="36" t="s">
        <v>48</v>
      </c>
      <c r="B78" s="45" t="s">
        <v>49</v>
      </c>
      <c r="C78" s="23"/>
      <c r="D78" s="30"/>
    </row>
    <row r="79" spans="1:4" s="14" customFormat="1" ht="13.5" x14ac:dyDescent="0.25">
      <c r="A79" s="36" t="s">
        <v>50</v>
      </c>
      <c r="B79" s="45" t="s">
        <v>84</v>
      </c>
      <c r="C79" s="23"/>
      <c r="D79" s="30"/>
    </row>
    <row r="80" spans="1:4" s="14" customFormat="1" ht="21.75" customHeight="1" x14ac:dyDescent="0.25">
      <c r="A80" s="36" t="s">
        <v>52</v>
      </c>
      <c r="B80" s="45" t="s">
        <v>85</v>
      </c>
      <c r="C80" s="23"/>
      <c r="D80" s="30"/>
    </row>
    <row r="81" spans="1:4" s="14" customFormat="1" ht="21.75" customHeight="1" x14ac:dyDescent="0.25">
      <c r="A81" s="91" t="s">
        <v>54</v>
      </c>
      <c r="B81" s="81" t="s">
        <v>55</v>
      </c>
      <c r="C81" s="23"/>
      <c r="D81" s="30"/>
    </row>
    <row r="82" spans="1:4" s="10" customFormat="1" ht="14.25" thickTop="1" x14ac:dyDescent="0.25">
      <c r="A82" s="24" t="s">
        <v>56</v>
      </c>
      <c r="B82" s="25">
        <v>4</v>
      </c>
      <c r="C82" s="26" t="s">
        <v>57</v>
      </c>
      <c r="D82" s="27"/>
    </row>
    <row r="83" spans="1:4" s="10" customFormat="1" x14ac:dyDescent="0.25">
      <c r="A83" s="3"/>
      <c r="B83" s="3"/>
      <c r="C83" s="92" t="str">
        <f>CONCATENATE("Cena za ",B82," ks (v Kč bez DPH)",)</f>
        <v>Cena za 4 ks (v Kč bez DPH)</v>
      </c>
      <c r="D83" s="32">
        <f>(B82*D82)</f>
        <v>0</v>
      </c>
    </row>
    <row r="84" spans="1:4" s="10" customFormat="1" x14ac:dyDescent="0.25">
      <c r="A84" s="3"/>
      <c r="B84" s="3"/>
      <c r="C84" s="3"/>
      <c r="D84" s="3"/>
    </row>
    <row r="85" spans="1:4" s="10" customFormat="1" ht="14.25" customHeight="1" x14ac:dyDescent="0.25">
      <c r="A85" s="3"/>
      <c r="B85" s="3"/>
      <c r="C85" s="3"/>
      <c r="D85" s="3"/>
    </row>
    <row r="86" spans="1:4" ht="21" x14ac:dyDescent="0.35">
      <c r="A86" s="17" t="s">
        <v>86</v>
      </c>
      <c r="B86" s="18"/>
      <c r="C86" s="17"/>
      <c r="D86" s="13"/>
    </row>
    <row r="87" spans="1:4" ht="54" x14ac:dyDescent="0.25">
      <c r="A87" s="19" t="s">
        <v>87</v>
      </c>
      <c r="B87" s="33" t="s">
        <v>13</v>
      </c>
      <c r="C87" s="21" t="s">
        <v>14</v>
      </c>
      <c r="D87" s="34" t="s">
        <v>15</v>
      </c>
    </row>
    <row r="88" spans="1:4" ht="29.1" customHeight="1" x14ac:dyDescent="0.25">
      <c r="A88" s="57" t="s">
        <v>16</v>
      </c>
      <c r="B88" s="43" t="s">
        <v>88</v>
      </c>
      <c r="C88" s="22"/>
      <c r="D88" s="30"/>
    </row>
    <row r="89" spans="1:4" x14ac:dyDescent="0.25">
      <c r="A89" s="35" t="s">
        <v>89</v>
      </c>
      <c r="B89" s="42" t="s">
        <v>90</v>
      </c>
      <c r="C89" s="23"/>
      <c r="D89" s="30"/>
    </row>
    <row r="90" spans="1:4" x14ac:dyDescent="0.25">
      <c r="A90" s="35" t="s">
        <v>91</v>
      </c>
      <c r="B90" s="42" t="s">
        <v>92</v>
      </c>
      <c r="C90" s="23"/>
      <c r="D90" s="30"/>
    </row>
    <row r="91" spans="1:4" x14ac:dyDescent="0.25">
      <c r="A91" s="35"/>
      <c r="B91" s="42" t="s">
        <v>93</v>
      </c>
      <c r="C91" s="23"/>
      <c r="D91" s="30"/>
    </row>
    <row r="92" spans="1:4" x14ac:dyDescent="0.25">
      <c r="A92" s="35" t="s">
        <v>94</v>
      </c>
      <c r="B92" s="42" t="s">
        <v>95</v>
      </c>
      <c r="C92" s="23"/>
      <c r="D92" s="30"/>
    </row>
    <row r="93" spans="1:4" x14ac:dyDescent="0.25">
      <c r="A93" s="35"/>
      <c r="B93" s="42" t="s">
        <v>96</v>
      </c>
      <c r="C93" s="23"/>
      <c r="D93" s="30"/>
    </row>
    <row r="94" spans="1:4" x14ac:dyDescent="0.25">
      <c r="A94" s="35"/>
      <c r="B94" s="42" t="s">
        <v>97</v>
      </c>
      <c r="C94" s="23"/>
      <c r="D94" s="30"/>
    </row>
    <row r="95" spans="1:4" x14ac:dyDescent="0.25">
      <c r="A95" s="35" t="s">
        <v>98</v>
      </c>
      <c r="B95" s="42" t="s">
        <v>99</v>
      </c>
      <c r="C95" s="23"/>
      <c r="D95" s="30"/>
    </row>
    <row r="96" spans="1:4" x14ac:dyDescent="0.25">
      <c r="A96" s="35"/>
      <c r="B96" s="42" t="s">
        <v>100</v>
      </c>
      <c r="C96" s="23"/>
      <c r="D96" s="30"/>
    </row>
    <row r="97" spans="1:4" x14ac:dyDescent="0.25">
      <c r="A97" s="35"/>
      <c r="B97" s="42" t="s">
        <v>101</v>
      </c>
      <c r="C97" s="23"/>
      <c r="D97" s="30"/>
    </row>
    <row r="98" spans="1:4" x14ac:dyDescent="0.25">
      <c r="A98" s="35"/>
      <c r="B98" s="42" t="s">
        <v>102</v>
      </c>
      <c r="C98" s="23"/>
      <c r="D98" s="30"/>
    </row>
    <row r="99" spans="1:4" x14ac:dyDescent="0.25">
      <c r="A99" s="35" t="s">
        <v>103</v>
      </c>
      <c r="B99" s="42" t="s">
        <v>104</v>
      </c>
      <c r="C99" s="23"/>
      <c r="D99" s="30"/>
    </row>
    <row r="100" spans="1:4" x14ac:dyDescent="0.25">
      <c r="A100" s="35" t="s">
        <v>105</v>
      </c>
      <c r="B100" s="42" t="s">
        <v>106</v>
      </c>
      <c r="C100" s="23"/>
      <c r="D100" s="30"/>
    </row>
    <row r="101" spans="1:4" x14ac:dyDescent="0.25">
      <c r="A101" s="35" t="s">
        <v>107</v>
      </c>
      <c r="B101" s="42" t="s">
        <v>108</v>
      </c>
      <c r="C101" s="23"/>
      <c r="D101" s="30"/>
    </row>
    <row r="102" spans="1:4" x14ac:dyDescent="0.25">
      <c r="A102" s="35" t="s">
        <v>109</v>
      </c>
      <c r="B102" s="42" t="s">
        <v>110</v>
      </c>
      <c r="C102" s="23"/>
      <c r="D102" s="30"/>
    </row>
    <row r="103" spans="1:4" x14ac:dyDescent="0.25">
      <c r="A103" s="35" t="s">
        <v>111</v>
      </c>
      <c r="B103" s="42" t="s">
        <v>112</v>
      </c>
      <c r="C103" s="23"/>
      <c r="D103" s="30"/>
    </row>
    <row r="104" spans="1:4" x14ac:dyDescent="0.25">
      <c r="A104" s="35" t="s">
        <v>113</v>
      </c>
      <c r="B104" s="42" t="s">
        <v>114</v>
      </c>
      <c r="C104" s="23"/>
      <c r="D104" s="30"/>
    </row>
    <row r="105" spans="1:4" x14ac:dyDescent="0.25">
      <c r="A105" s="35" t="s">
        <v>38</v>
      </c>
      <c r="B105" s="42" t="s">
        <v>115</v>
      </c>
      <c r="C105" s="23"/>
      <c r="D105" s="30"/>
    </row>
    <row r="106" spans="1:4" x14ac:dyDescent="0.25">
      <c r="A106" s="35" t="s">
        <v>116</v>
      </c>
      <c r="B106" s="42" t="s">
        <v>117</v>
      </c>
      <c r="C106" s="23"/>
      <c r="D106" s="30"/>
    </row>
    <row r="107" spans="1:4" ht="18" customHeight="1" x14ac:dyDescent="0.25">
      <c r="A107" s="91" t="s">
        <v>54</v>
      </c>
      <c r="B107" s="81" t="s">
        <v>55</v>
      </c>
      <c r="C107" s="29"/>
      <c r="D107" s="30"/>
    </row>
    <row r="108" spans="1:4" s="10" customFormat="1" ht="14.25" thickTop="1" x14ac:dyDescent="0.25">
      <c r="A108" s="24" t="s">
        <v>56</v>
      </c>
      <c r="B108" s="25">
        <v>2</v>
      </c>
      <c r="C108" s="26" t="s">
        <v>57</v>
      </c>
      <c r="D108" s="27"/>
    </row>
    <row r="109" spans="1:4" s="10" customFormat="1" x14ac:dyDescent="0.25">
      <c r="A109" s="3"/>
      <c r="B109" s="3"/>
      <c r="C109" s="92" t="str">
        <f>CONCATENATE("Cena za ",B108," ks (v Kč bez DPH)",)</f>
        <v>Cena za 2 ks (v Kč bez DPH)</v>
      </c>
      <c r="D109" s="32">
        <f>(B108*D108)</f>
        <v>0</v>
      </c>
    </row>
    <row r="110" spans="1:4" s="10" customFormat="1" x14ac:dyDescent="0.25">
      <c r="A110" s="3"/>
      <c r="B110" s="3"/>
      <c r="C110" s="3"/>
      <c r="D110" s="3"/>
    </row>
    <row r="111" spans="1:4" s="10" customFormat="1" ht="14.25" customHeight="1" x14ac:dyDescent="0.25">
      <c r="A111" s="3"/>
      <c r="B111" s="3"/>
      <c r="C111" s="3"/>
      <c r="D111" s="3"/>
    </row>
    <row r="112" spans="1:4" ht="21" x14ac:dyDescent="0.35">
      <c r="A112" s="17" t="s">
        <v>118</v>
      </c>
      <c r="B112" s="18"/>
      <c r="C112" s="17"/>
      <c r="D112" s="13"/>
    </row>
    <row r="113" spans="1:4" ht="27" x14ac:dyDescent="0.25">
      <c r="A113" s="28" t="s">
        <v>119</v>
      </c>
      <c r="B113" s="33" t="s">
        <v>13</v>
      </c>
      <c r="C113" s="21" t="s">
        <v>14</v>
      </c>
      <c r="D113" s="34" t="s">
        <v>15</v>
      </c>
    </row>
    <row r="114" spans="1:4" ht="54" x14ac:dyDescent="0.25">
      <c r="A114" s="94" t="s">
        <v>16</v>
      </c>
      <c r="B114" s="82" t="s">
        <v>120</v>
      </c>
      <c r="C114" s="22"/>
      <c r="D114" s="30"/>
    </row>
    <row r="115" spans="1:4" x14ac:dyDescent="0.25">
      <c r="A115" s="94" t="s">
        <v>89</v>
      </c>
      <c r="B115" s="83" t="s">
        <v>121</v>
      </c>
      <c r="C115" s="23"/>
      <c r="D115" s="30"/>
    </row>
    <row r="116" spans="1:4" x14ac:dyDescent="0.25">
      <c r="A116" s="94" t="s">
        <v>91</v>
      </c>
      <c r="B116" s="83" t="s">
        <v>122</v>
      </c>
      <c r="C116" s="23"/>
      <c r="D116" s="30"/>
    </row>
    <row r="117" spans="1:4" ht="27" x14ac:dyDescent="0.25">
      <c r="A117" s="94"/>
      <c r="B117" s="83" t="s">
        <v>123</v>
      </c>
      <c r="C117" s="23"/>
      <c r="D117" s="30"/>
    </row>
    <row r="118" spans="1:4" x14ac:dyDescent="0.25">
      <c r="A118" s="94" t="s">
        <v>94</v>
      </c>
      <c r="B118" s="83" t="s">
        <v>124</v>
      </c>
      <c r="C118" s="23"/>
      <c r="D118" s="30"/>
    </row>
    <row r="119" spans="1:4" x14ac:dyDescent="0.25">
      <c r="A119" s="94"/>
      <c r="B119" s="83" t="s">
        <v>96</v>
      </c>
      <c r="C119" s="23"/>
      <c r="D119" s="30"/>
    </row>
    <row r="120" spans="1:4" ht="27" x14ac:dyDescent="0.25">
      <c r="A120" s="94"/>
      <c r="B120" s="83" t="s">
        <v>125</v>
      </c>
      <c r="C120" s="23"/>
      <c r="D120" s="30"/>
    </row>
    <row r="121" spans="1:4" x14ac:dyDescent="0.25">
      <c r="A121" s="94" t="s">
        <v>98</v>
      </c>
      <c r="B121" s="83" t="s">
        <v>126</v>
      </c>
      <c r="C121" s="23"/>
      <c r="D121" s="30"/>
    </row>
    <row r="122" spans="1:4" x14ac:dyDescent="0.25">
      <c r="A122" s="94"/>
      <c r="B122" s="83" t="s">
        <v>127</v>
      </c>
      <c r="C122" s="23"/>
      <c r="D122" s="30"/>
    </row>
    <row r="123" spans="1:4" x14ac:dyDescent="0.25">
      <c r="A123" s="94"/>
      <c r="B123" s="83" t="s">
        <v>128</v>
      </c>
      <c r="C123" s="23"/>
      <c r="D123" s="30"/>
    </row>
    <row r="124" spans="1:4" x14ac:dyDescent="0.25">
      <c r="A124" s="94"/>
      <c r="B124" s="83" t="s">
        <v>129</v>
      </c>
      <c r="C124" s="23"/>
      <c r="D124" s="30"/>
    </row>
    <row r="125" spans="1:4" x14ac:dyDescent="0.25">
      <c r="A125" s="94"/>
      <c r="B125" s="83" t="s">
        <v>130</v>
      </c>
      <c r="C125" s="23"/>
      <c r="D125" s="30"/>
    </row>
    <row r="126" spans="1:4" x14ac:dyDescent="0.25">
      <c r="A126" s="94" t="s">
        <v>105</v>
      </c>
      <c r="B126" s="83" t="s">
        <v>131</v>
      </c>
      <c r="C126" s="23"/>
      <c r="D126" s="30"/>
    </row>
    <row r="127" spans="1:4" ht="27" x14ac:dyDescent="0.25">
      <c r="A127" s="94" t="s">
        <v>107</v>
      </c>
      <c r="B127" s="83" t="s">
        <v>132</v>
      </c>
      <c r="C127" s="23"/>
      <c r="D127" s="30"/>
    </row>
    <row r="128" spans="1:4" x14ac:dyDescent="0.25">
      <c r="A128" s="94" t="s">
        <v>109</v>
      </c>
      <c r="B128" s="83" t="s">
        <v>133</v>
      </c>
      <c r="C128" s="23"/>
      <c r="D128" s="30"/>
    </row>
    <row r="129" spans="1:4" x14ac:dyDescent="0.25">
      <c r="A129" s="94" t="s">
        <v>134</v>
      </c>
      <c r="B129" s="83" t="s">
        <v>135</v>
      </c>
      <c r="C129" s="23"/>
      <c r="D129" s="30"/>
    </row>
    <row r="130" spans="1:4" x14ac:dyDescent="0.25">
      <c r="A130" s="94" t="s">
        <v>113</v>
      </c>
      <c r="B130" s="83" t="s">
        <v>136</v>
      </c>
      <c r="C130" s="23"/>
      <c r="D130" s="30"/>
    </row>
    <row r="131" spans="1:4" x14ac:dyDescent="0.25">
      <c r="A131" s="94" t="s">
        <v>38</v>
      </c>
      <c r="B131" s="83" t="s">
        <v>137</v>
      </c>
      <c r="C131" s="23"/>
      <c r="D131" s="30"/>
    </row>
    <row r="132" spans="1:4" x14ac:dyDescent="0.25">
      <c r="A132" s="94" t="s">
        <v>116</v>
      </c>
      <c r="B132" s="83" t="s">
        <v>138</v>
      </c>
      <c r="C132" s="23"/>
      <c r="D132" s="30"/>
    </row>
    <row r="133" spans="1:4" ht="14.25" customHeight="1" x14ac:dyDescent="0.25">
      <c r="A133" s="91" t="s">
        <v>54</v>
      </c>
      <c r="B133" s="84" t="s">
        <v>55</v>
      </c>
      <c r="C133" s="23"/>
      <c r="D133" s="30"/>
    </row>
    <row r="134" spans="1:4" s="10" customFormat="1" ht="14.25" thickTop="1" x14ac:dyDescent="0.25">
      <c r="A134" s="24" t="s">
        <v>56</v>
      </c>
      <c r="B134" s="25">
        <v>1</v>
      </c>
      <c r="C134" s="26" t="s">
        <v>57</v>
      </c>
      <c r="D134" s="27"/>
    </row>
    <row r="135" spans="1:4" s="10" customFormat="1" x14ac:dyDescent="0.25">
      <c r="A135" s="3"/>
      <c r="B135" s="3"/>
      <c r="C135" s="92" t="str">
        <f>CONCATENATE("Cena za ",B134," ks (v Kč bez DPH)",)</f>
        <v>Cena za 1 ks (v Kč bez DPH)</v>
      </c>
      <c r="D135" s="32">
        <f>(B134*D134)</f>
        <v>0</v>
      </c>
    </row>
    <row r="137" spans="1:4" x14ac:dyDescent="0.25">
      <c r="C137" s="41" t="s">
        <v>139</v>
      </c>
      <c r="D137" s="32">
        <f>SUM(D37+D60+D83+D109+D135)</f>
        <v>0</v>
      </c>
    </row>
    <row r="138" spans="1:4" x14ac:dyDescent="0.25">
      <c r="C138" s="41" t="s">
        <v>140</v>
      </c>
      <c r="D138" s="32">
        <f>D137*1.21</f>
        <v>0</v>
      </c>
    </row>
    <row r="142" spans="1:4" x14ac:dyDescent="0.25">
      <c r="B142" s="1"/>
      <c r="C142" s="1"/>
    </row>
    <row r="143" spans="1:4" x14ac:dyDescent="0.25">
      <c r="B143" s="1"/>
      <c r="C143" s="1"/>
    </row>
    <row r="144" spans="1:4" x14ac:dyDescent="0.25">
      <c r="B144" s="1"/>
      <c r="C144" s="1"/>
    </row>
    <row r="145" spans="2:4" x14ac:dyDescent="0.25">
      <c r="B145" s="1"/>
      <c r="C145" s="1"/>
    </row>
    <row r="146" spans="2:4" x14ac:dyDescent="0.25">
      <c r="B146" s="1"/>
      <c r="C146" s="48"/>
    </row>
    <row r="147" spans="2:4" x14ac:dyDescent="0.25">
      <c r="B147" s="1"/>
      <c r="C147" s="48"/>
    </row>
    <row r="148" spans="2:4" x14ac:dyDescent="0.25">
      <c r="B148" s="1"/>
      <c r="C148" s="88"/>
    </row>
    <row r="149" spans="2:4" x14ac:dyDescent="0.25">
      <c r="C149" s="96"/>
      <c r="D149" s="96"/>
    </row>
    <row r="150" spans="2:4" x14ac:dyDescent="0.25">
      <c r="D150" s="97"/>
    </row>
    <row r="151" spans="2:4" x14ac:dyDescent="0.25">
      <c r="B151" s="96"/>
      <c r="C151" s="96"/>
      <c r="D151" s="97"/>
    </row>
    <row r="152" spans="2:4" x14ac:dyDescent="0.25">
      <c r="C152" s="96"/>
      <c r="D152" s="97"/>
    </row>
    <row r="153" spans="2:4" x14ac:dyDescent="0.25">
      <c r="D153" s="97"/>
    </row>
    <row r="154" spans="2:4" x14ac:dyDescent="0.25">
      <c r="D154" s="97"/>
    </row>
    <row r="155" spans="2:4" x14ac:dyDescent="0.25">
      <c r="D155" s="97"/>
    </row>
    <row r="156" spans="2:4" x14ac:dyDescent="0.25">
      <c r="D156" s="97"/>
    </row>
    <row r="157" spans="2:4" x14ac:dyDescent="0.25">
      <c r="D157" s="97"/>
    </row>
    <row r="158" spans="2:4" x14ac:dyDescent="0.25">
      <c r="D158" s="97"/>
    </row>
    <row r="159" spans="2:4" x14ac:dyDescent="0.25">
      <c r="D159" s="97"/>
    </row>
    <row r="160" spans="2:4" x14ac:dyDescent="0.25">
      <c r="D160" s="97"/>
    </row>
    <row r="161" spans="4:4" x14ac:dyDescent="0.25">
      <c r="D161" s="97"/>
    </row>
    <row r="162" spans="4:4" x14ac:dyDescent="0.25">
      <c r="D162" s="97"/>
    </row>
    <row r="163" spans="4:4" x14ac:dyDescent="0.25">
      <c r="D163" s="97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5531-F96B-4BCC-B0C7-45CAB6894176}">
  <sheetPr>
    <pageSetUpPr fitToPage="1"/>
  </sheetPr>
  <dimension ref="A1:D624"/>
  <sheetViews>
    <sheetView tabSelected="1" topLeftCell="A440" zoomScale="70" zoomScaleNormal="70" workbookViewId="0">
      <selection activeCell="D626" sqref="D626"/>
    </sheetView>
  </sheetViews>
  <sheetFormatPr defaultColWidth="9.140625" defaultRowHeight="15" x14ac:dyDescent="0.25"/>
  <cols>
    <col min="1" max="1" width="31.42578125" style="3" customWidth="1"/>
    <col min="2" max="2" width="64.42578125" style="98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8" customFormat="1" ht="17.25" customHeight="1" x14ac:dyDescent="0.25">
      <c r="A3" s="5" t="s">
        <v>1</v>
      </c>
      <c r="B3" s="6" t="s">
        <v>141</v>
      </c>
      <c r="C3" s="2"/>
      <c r="D3" s="7"/>
    </row>
    <row r="4" spans="1:4" s="10" customFormat="1" ht="13.5" customHeight="1" x14ac:dyDescent="0.25">
      <c r="A4" s="2"/>
      <c r="B4" s="9"/>
      <c r="C4" s="2"/>
      <c r="D4" s="9"/>
    </row>
    <row r="5" spans="1:4" s="10" customFormat="1" ht="13.5" customHeight="1" x14ac:dyDescent="0.25">
      <c r="A5" s="11" t="s">
        <v>3</v>
      </c>
      <c r="B5" s="9"/>
      <c r="C5" s="11"/>
      <c r="D5" s="9"/>
    </row>
    <row r="6" spans="1:4" s="10" customFormat="1" ht="13.5" customHeight="1" x14ac:dyDescent="0.25">
      <c r="A6" s="12" t="s">
        <v>4</v>
      </c>
      <c r="B6" s="9"/>
      <c r="C6" s="12"/>
      <c r="D6" s="9"/>
    </row>
    <row r="7" spans="1:4" s="14" customFormat="1" ht="13.5" customHeight="1" x14ac:dyDescent="0.25">
      <c r="A7" s="12" t="s">
        <v>5</v>
      </c>
      <c r="B7" s="13"/>
      <c r="C7" s="12"/>
      <c r="D7" s="13"/>
    </row>
    <row r="8" spans="1:4" s="14" customFormat="1" ht="13.5" customHeight="1" x14ac:dyDescent="0.25">
      <c r="A8" s="12" t="s">
        <v>6</v>
      </c>
      <c r="B8" s="13"/>
      <c r="C8" s="12"/>
      <c r="D8" s="13"/>
    </row>
    <row r="9" spans="1:4" s="14" customFormat="1" ht="13.5" customHeight="1" x14ac:dyDescent="0.25">
      <c r="A9" s="12" t="s">
        <v>7</v>
      </c>
      <c r="B9" s="13"/>
      <c r="C9" s="12"/>
      <c r="D9" s="13"/>
    </row>
    <row r="10" spans="1:4" s="14" customFormat="1" ht="13.5" customHeight="1" x14ac:dyDescent="0.25">
      <c r="A10" s="12" t="s">
        <v>8</v>
      </c>
      <c r="B10" s="13"/>
      <c r="C10" s="12"/>
      <c r="D10" s="13"/>
    </row>
    <row r="11" spans="1:4" s="14" customFormat="1" ht="13.5" customHeight="1" x14ac:dyDescent="0.25">
      <c r="A11" s="12" t="s">
        <v>9</v>
      </c>
      <c r="B11" s="13"/>
      <c r="C11" s="12"/>
      <c r="D11" s="13"/>
    </row>
    <row r="12" spans="1:4" s="14" customFormat="1" ht="13.5" customHeight="1" x14ac:dyDescent="0.25">
      <c r="A12" s="12" t="s">
        <v>10</v>
      </c>
      <c r="B12" s="13"/>
      <c r="C12" s="12"/>
      <c r="D12" s="13"/>
    </row>
    <row r="13" spans="1:4" s="16" customFormat="1" x14ac:dyDescent="0.25">
      <c r="A13" s="15"/>
      <c r="B13" s="98"/>
      <c r="C13" s="15"/>
      <c r="D13" s="15"/>
    </row>
    <row r="14" spans="1:4" s="14" customFormat="1" ht="21" x14ac:dyDescent="0.35">
      <c r="A14" s="17" t="s">
        <v>11</v>
      </c>
      <c r="B14" s="99"/>
      <c r="C14" s="17"/>
      <c r="D14" s="13"/>
    </row>
    <row r="15" spans="1:4" s="14" customFormat="1" ht="27" customHeight="1" x14ac:dyDescent="0.25">
      <c r="A15" s="19" t="s">
        <v>142</v>
      </c>
      <c r="B15" s="100" t="s">
        <v>13</v>
      </c>
      <c r="C15" s="21" t="s">
        <v>14</v>
      </c>
      <c r="D15" s="34" t="s">
        <v>15</v>
      </c>
    </row>
    <row r="16" spans="1:4" s="10" customFormat="1" ht="40.5" x14ac:dyDescent="0.25">
      <c r="A16" s="57" t="s">
        <v>16</v>
      </c>
      <c r="B16" s="101" t="s">
        <v>143</v>
      </c>
      <c r="C16" s="22"/>
      <c r="D16" s="30"/>
    </row>
    <row r="17" spans="1:4" s="10" customFormat="1" ht="13.5" x14ac:dyDescent="0.25">
      <c r="A17" s="35" t="s">
        <v>144</v>
      </c>
      <c r="B17" s="102" t="s">
        <v>145</v>
      </c>
      <c r="C17" s="23"/>
      <c r="D17" s="30"/>
    </row>
    <row r="18" spans="1:4" s="10" customFormat="1" ht="13.5" x14ac:dyDescent="0.25">
      <c r="A18" s="35" t="s">
        <v>91</v>
      </c>
      <c r="B18" s="102" t="s">
        <v>146</v>
      </c>
      <c r="C18" s="23"/>
      <c r="D18" s="30"/>
    </row>
    <row r="19" spans="1:4" s="10" customFormat="1" ht="13.5" x14ac:dyDescent="0.25">
      <c r="A19" s="35"/>
      <c r="B19" s="102" t="s">
        <v>147</v>
      </c>
      <c r="C19" s="23"/>
      <c r="D19" s="30"/>
    </row>
    <row r="20" spans="1:4" s="10" customFormat="1" ht="13.5" x14ac:dyDescent="0.25">
      <c r="A20" s="35" t="s">
        <v>94</v>
      </c>
      <c r="B20" s="102" t="s">
        <v>148</v>
      </c>
      <c r="C20" s="23"/>
      <c r="D20" s="30"/>
    </row>
    <row r="21" spans="1:4" s="10" customFormat="1" ht="13.5" x14ac:dyDescent="0.25">
      <c r="A21" s="35"/>
      <c r="B21" s="102" t="s">
        <v>149</v>
      </c>
      <c r="C21" s="23"/>
      <c r="D21" s="30"/>
    </row>
    <row r="22" spans="1:4" s="10" customFormat="1" ht="13.5" x14ac:dyDescent="0.25">
      <c r="A22" s="35"/>
      <c r="B22" s="102" t="s">
        <v>150</v>
      </c>
      <c r="C22" s="23"/>
      <c r="D22" s="30"/>
    </row>
    <row r="23" spans="1:4" s="10" customFormat="1" ht="13.5" x14ac:dyDescent="0.25">
      <c r="A23" s="35" t="s">
        <v>98</v>
      </c>
      <c r="B23" s="102" t="s">
        <v>151</v>
      </c>
      <c r="C23" s="23"/>
      <c r="D23" s="30"/>
    </row>
    <row r="24" spans="1:4" s="10" customFormat="1" ht="13.5" x14ac:dyDescent="0.25">
      <c r="A24" s="35"/>
      <c r="B24" s="102" t="s">
        <v>152</v>
      </c>
      <c r="C24" s="23"/>
      <c r="D24" s="30"/>
    </row>
    <row r="25" spans="1:4" s="10" customFormat="1" ht="13.5" x14ac:dyDescent="0.25">
      <c r="A25" s="35"/>
      <c r="B25" s="102" t="s">
        <v>153</v>
      </c>
      <c r="C25" s="23"/>
      <c r="D25" s="30"/>
    </row>
    <row r="26" spans="1:4" s="10" customFormat="1" ht="13.5" x14ac:dyDescent="0.25">
      <c r="A26" s="35"/>
      <c r="B26" s="102" t="s">
        <v>154</v>
      </c>
      <c r="C26" s="23"/>
      <c r="D26" s="30"/>
    </row>
    <row r="27" spans="1:4" s="10" customFormat="1" ht="13.5" x14ac:dyDescent="0.25">
      <c r="A27" s="35"/>
      <c r="B27" s="102" t="s">
        <v>155</v>
      </c>
      <c r="C27" s="23"/>
      <c r="D27" s="30"/>
    </row>
    <row r="28" spans="1:4" s="10" customFormat="1" ht="13.5" x14ac:dyDescent="0.25">
      <c r="A28" s="35"/>
      <c r="B28" s="102" t="s">
        <v>130</v>
      </c>
      <c r="C28" s="23"/>
      <c r="D28" s="30"/>
    </row>
    <row r="29" spans="1:4" s="10" customFormat="1" ht="13.5" x14ac:dyDescent="0.25">
      <c r="A29" s="35" t="s">
        <v>105</v>
      </c>
      <c r="B29" s="102" t="s">
        <v>156</v>
      </c>
      <c r="C29" s="23"/>
      <c r="D29" s="30"/>
    </row>
    <row r="30" spans="1:4" s="10" customFormat="1" ht="13.5" x14ac:dyDescent="0.25">
      <c r="A30" s="35" t="s">
        <v>107</v>
      </c>
      <c r="B30" s="102" t="s">
        <v>157</v>
      </c>
      <c r="C30" s="23"/>
      <c r="D30" s="30"/>
    </row>
    <row r="31" spans="1:4" s="10" customFormat="1" ht="13.5" x14ac:dyDescent="0.25">
      <c r="A31" s="35" t="s">
        <v>109</v>
      </c>
      <c r="B31" s="102" t="s">
        <v>158</v>
      </c>
      <c r="C31" s="23"/>
      <c r="D31" s="30"/>
    </row>
    <row r="32" spans="1:4" s="10" customFormat="1" ht="13.5" x14ac:dyDescent="0.25">
      <c r="A32" s="35" t="s">
        <v>159</v>
      </c>
      <c r="B32" s="102" t="s">
        <v>160</v>
      </c>
      <c r="C32" s="23"/>
      <c r="D32" s="30"/>
    </row>
    <row r="33" spans="1:4" s="10" customFormat="1" ht="13.5" x14ac:dyDescent="0.25">
      <c r="A33" s="35" t="s">
        <v>134</v>
      </c>
      <c r="B33" s="102" t="s">
        <v>161</v>
      </c>
      <c r="C33" s="23"/>
      <c r="D33" s="30"/>
    </row>
    <row r="34" spans="1:4" s="10" customFormat="1" ht="13.5" x14ac:dyDescent="0.25">
      <c r="A34" s="35" t="s">
        <v>113</v>
      </c>
      <c r="B34" s="102" t="s">
        <v>162</v>
      </c>
      <c r="C34" s="23"/>
      <c r="D34" s="30"/>
    </row>
    <row r="35" spans="1:4" s="10" customFormat="1" ht="13.5" x14ac:dyDescent="0.25">
      <c r="A35" s="35" t="s">
        <v>163</v>
      </c>
      <c r="B35" s="102" t="s">
        <v>164</v>
      </c>
      <c r="C35" s="23"/>
      <c r="D35" s="30"/>
    </row>
    <row r="36" spans="1:4" s="10" customFormat="1" ht="13.5" x14ac:dyDescent="0.25">
      <c r="A36" s="35" t="s">
        <v>38</v>
      </c>
      <c r="B36" s="102" t="s">
        <v>165</v>
      </c>
      <c r="C36" s="23"/>
      <c r="D36" s="30"/>
    </row>
    <row r="37" spans="1:4" s="10" customFormat="1" ht="13.5" x14ac:dyDescent="0.25">
      <c r="A37" s="86" t="s">
        <v>116</v>
      </c>
      <c r="B37" s="102" t="s">
        <v>166</v>
      </c>
      <c r="C37" s="87"/>
      <c r="D37" s="30"/>
    </row>
    <row r="38" spans="1:4" s="10" customFormat="1" ht="13.5" x14ac:dyDescent="0.25">
      <c r="A38" s="57" t="s">
        <v>54</v>
      </c>
      <c r="B38" s="103" t="s">
        <v>55</v>
      </c>
      <c r="C38" s="23"/>
      <c r="D38" s="30"/>
    </row>
    <row r="39" spans="1:4" s="10" customFormat="1" ht="13.5" x14ac:dyDescent="0.25">
      <c r="A39" s="24" t="s">
        <v>56</v>
      </c>
      <c r="B39" s="25">
        <v>1</v>
      </c>
      <c r="C39" s="26" t="s">
        <v>57</v>
      </c>
      <c r="D39" s="27"/>
    </row>
    <row r="40" spans="1:4" s="10" customFormat="1" ht="14.25" customHeight="1" x14ac:dyDescent="0.25">
      <c r="A40" s="9"/>
      <c r="B40" s="9"/>
      <c r="C40" s="92" t="str">
        <f>CONCATENATE("Cena za ",B39," ks (v Kč bez DPH)",)</f>
        <v>Cena za 1 ks (v Kč bez DPH)</v>
      </c>
      <c r="D40" s="93">
        <f>(B39*D39)</f>
        <v>0</v>
      </c>
    </row>
    <row r="41" spans="1:4" s="10" customFormat="1" ht="15" customHeight="1" x14ac:dyDescent="0.25">
      <c r="A41" s="9"/>
      <c r="B41" s="9"/>
      <c r="C41" s="9"/>
      <c r="D41" s="9"/>
    </row>
    <row r="42" spans="1:4" s="10" customFormat="1" ht="15" customHeight="1" x14ac:dyDescent="0.25">
      <c r="A42" s="9"/>
      <c r="B42" s="9"/>
      <c r="C42" s="9"/>
      <c r="D42" s="9"/>
    </row>
    <row r="43" spans="1:4" s="10" customFormat="1" ht="15" customHeight="1" x14ac:dyDescent="0.35">
      <c r="A43" s="17" t="s">
        <v>58</v>
      </c>
      <c r="B43" s="99"/>
      <c r="C43" s="17"/>
      <c r="D43" s="13"/>
    </row>
    <row r="44" spans="1:4" s="14" customFormat="1" ht="13.5" x14ac:dyDescent="0.25">
      <c r="A44" s="28" t="s">
        <v>167</v>
      </c>
      <c r="B44" s="104" t="s">
        <v>13</v>
      </c>
      <c r="C44" s="21" t="s">
        <v>14</v>
      </c>
      <c r="D44" s="34" t="s">
        <v>15</v>
      </c>
    </row>
    <row r="45" spans="1:4" s="14" customFormat="1" ht="13.5" x14ac:dyDescent="0.25">
      <c r="A45" s="57" t="s">
        <v>168</v>
      </c>
      <c r="B45" s="101" t="s">
        <v>169</v>
      </c>
      <c r="C45" s="22"/>
      <c r="D45" s="30"/>
    </row>
    <row r="46" spans="1:4" s="14" customFormat="1" ht="13.5" x14ac:dyDescent="0.25">
      <c r="A46" s="35" t="s">
        <v>170</v>
      </c>
      <c r="B46" s="102" t="s">
        <v>171</v>
      </c>
      <c r="C46" s="23"/>
      <c r="D46" s="30"/>
    </row>
    <row r="47" spans="1:4" s="14" customFormat="1" ht="13.5" x14ac:dyDescent="0.25">
      <c r="A47" s="35" t="s">
        <v>172</v>
      </c>
      <c r="B47" s="102" t="s">
        <v>173</v>
      </c>
      <c r="C47" s="23"/>
      <c r="D47" s="30"/>
    </row>
    <row r="48" spans="1:4" s="14" customFormat="1" ht="13.5" x14ac:dyDescent="0.25">
      <c r="A48" s="35" t="s">
        <v>144</v>
      </c>
      <c r="B48" s="102" t="s">
        <v>174</v>
      </c>
      <c r="C48" s="23"/>
      <c r="D48" s="30"/>
    </row>
    <row r="49" spans="1:4" s="14" customFormat="1" ht="13.5" x14ac:dyDescent="0.25">
      <c r="A49" s="35" t="s">
        <v>175</v>
      </c>
      <c r="B49" s="102" t="s">
        <v>176</v>
      </c>
      <c r="C49" s="23"/>
      <c r="D49" s="30"/>
    </row>
    <row r="50" spans="1:4" s="14" customFormat="1" ht="13.5" x14ac:dyDescent="0.25">
      <c r="A50" s="35" t="s">
        <v>42</v>
      </c>
      <c r="B50" s="102" t="s">
        <v>177</v>
      </c>
      <c r="C50" s="23"/>
      <c r="D50" s="30"/>
    </row>
    <row r="51" spans="1:4" s="14" customFormat="1" ht="13.5" x14ac:dyDescent="0.25">
      <c r="A51" s="35" t="s">
        <v>178</v>
      </c>
      <c r="B51" s="102" t="s">
        <v>179</v>
      </c>
      <c r="C51" s="23"/>
      <c r="D51" s="30"/>
    </row>
    <row r="52" spans="1:4" s="14" customFormat="1" ht="13.5" x14ac:dyDescent="0.25">
      <c r="A52" s="35" t="s">
        <v>38</v>
      </c>
      <c r="B52" s="102" t="s">
        <v>180</v>
      </c>
      <c r="C52" s="23"/>
      <c r="D52" s="30"/>
    </row>
    <row r="53" spans="1:4" s="14" customFormat="1" ht="13.5" x14ac:dyDescent="0.25">
      <c r="A53" s="35" t="s">
        <v>181</v>
      </c>
      <c r="B53" s="102" t="s">
        <v>182</v>
      </c>
      <c r="C53" s="23"/>
      <c r="D53" s="30"/>
    </row>
    <row r="54" spans="1:4" s="14" customFormat="1" ht="13.5" x14ac:dyDescent="0.25">
      <c r="A54" s="35" t="s">
        <v>183</v>
      </c>
      <c r="B54" s="102" t="s">
        <v>184</v>
      </c>
      <c r="C54" s="23"/>
      <c r="D54" s="30"/>
    </row>
    <row r="55" spans="1:4" s="14" customFormat="1" ht="13.5" x14ac:dyDescent="0.25">
      <c r="A55" s="57" t="s">
        <v>54</v>
      </c>
      <c r="B55" s="102" t="s">
        <v>55</v>
      </c>
      <c r="C55" s="23"/>
      <c r="D55" s="30"/>
    </row>
    <row r="56" spans="1:4" s="10" customFormat="1" ht="13.5" x14ac:dyDescent="0.25">
      <c r="A56" s="24" t="s">
        <v>56</v>
      </c>
      <c r="B56" s="25">
        <v>1</v>
      </c>
      <c r="C56" s="26" t="s">
        <v>57</v>
      </c>
      <c r="D56" s="27"/>
    </row>
    <row r="57" spans="1:4" s="10" customFormat="1" ht="13.5" x14ac:dyDescent="0.25">
      <c r="A57" s="9"/>
      <c r="B57" s="9"/>
      <c r="C57" s="92" t="str">
        <f>CONCATENATE("Cena za ",B56," ks (v Kč bez DPH)",)</f>
        <v>Cena za 1 ks (v Kč bez DPH)</v>
      </c>
      <c r="D57" s="93">
        <f>(B56*D56)</f>
        <v>0</v>
      </c>
    </row>
    <row r="58" spans="1:4" s="10" customFormat="1" ht="14.25" customHeight="1" x14ac:dyDescent="0.25">
      <c r="A58" s="9"/>
      <c r="B58" s="9"/>
      <c r="C58" s="9"/>
      <c r="D58" s="9"/>
    </row>
    <row r="59" spans="1:4" s="10" customFormat="1" ht="15" customHeight="1" x14ac:dyDescent="0.25">
      <c r="A59" s="3"/>
      <c r="B59" s="98"/>
      <c r="C59" s="3"/>
      <c r="D59" s="3"/>
    </row>
    <row r="60" spans="1:4" s="10" customFormat="1" ht="15" customHeight="1" x14ac:dyDescent="0.35">
      <c r="A60" s="17" t="s">
        <v>70</v>
      </c>
      <c r="B60" s="99"/>
      <c r="C60" s="17"/>
      <c r="D60" s="13"/>
    </row>
    <row r="61" spans="1:4" x14ac:dyDescent="0.25">
      <c r="A61" s="19" t="s">
        <v>185</v>
      </c>
      <c r="B61" s="104" t="s">
        <v>13</v>
      </c>
      <c r="C61" s="21" t="s">
        <v>14</v>
      </c>
      <c r="D61" s="34" t="s">
        <v>15</v>
      </c>
    </row>
    <row r="62" spans="1:4" s="14" customFormat="1" ht="13.5" x14ac:dyDescent="0.25">
      <c r="A62" s="57" t="s">
        <v>168</v>
      </c>
      <c r="B62" s="101" t="s">
        <v>186</v>
      </c>
      <c r="C62" s="22"/>
      <c r="D62" s="30"/>
    </row>
    <row r="63" spans="1:4" s="14" customFormat="1" ht="13.5" x14ac:dyDescent="0.25">
      <c r="A63" s="36" t="s">
        <v>187</v>
      </c>
      <c r="B63" s="102" t="s">
        <v>188</v>
      </c>
      <c r="C63" s="23"/>
      <c r="D63" s="30"/>
    </row>
    <row r="64" spans="1:4" s="14" customFormat="1" ht="13.5" x14ac:dyDescent="0.25">
      <c r="A64" s="36" t="s">
        <v>189</v>
      </c>
      <c r="B64" s="102" t="s">
        <v>190</v>
      </c>
      <c r="C64" s="23"/>
      <c r="D64" s="30"/>
    </row>
    <row r="65" spans="1:4" s="14" customFormat="1" ht="13.5" x14ac:dyDescent="0.25">
      <c r="A65" s="36" t="s">
        <v>20</v>
      </c>
      <c r="B65" s="102" t="s">
        <v>191</v>
      </c>
      <c r="C65" s="23"/>
      <c r="D65" s="30"/>
    </row>
    <row r="66" spans="1:4" s="14" customFormat="1" ht="13.5" x14ac:dyDescent="0.25">
      <c r="A66" s="36" t="s">
        <v>192</v>
      </c>
      <c r="B66" s="102" t="s">
        <v>193</v>
      </c>
      <c r="C66" s="23"/>
      <c r="D66" s="30"/>
    </row>
    <row r="67" spans="1:4" s="14" customFormat="1" ht="13.5" x14ac:dyDescent="0.25">
      <c r="A67" s="36" t="s">
        <v>26</v>
      </c>
      <c r="B67" s="102" t="s">
        <v>194</v>
      </c>
      <c r="C67" s="23"/>
      <c r="D67" s="30"/>
    </row>
    <row r="68" spans="1:4" s="14" customFormat="1" ht="13.5" x14ac:dyDescent="0.25">
      <c r="A68" s="36" t="s">
        <v>195</v>
      </c>
      <c r="B68" s="102" t="s">
        <v>196</v>
      </c>
      <c r="C68" s="23"/>
      <c r="D68" s="30"/>
    </row>
    <row r="69" spans="1:4" s="14" customFormat="1" ht="13.5" x14ac:dyDescent="0.25">
      <c r="A69" s="36" t="s">
        <v>197</v>
      </c>
      <c r="B69" s="102" t="s">
        <v>198</v>
      </c>
      <c r="C69" s="23"/>
      <c r="D69" s="30"/>
    </row>
    <row r="70" spans="1:4" s="14" customFormat="1" ht="13.5" x14ac:dyDescent="0.25">
      <c r="A70" s="36" t="s">
        <v>199</v>
      </c>
      <c r="B70" s="102" t="s">
        <v>200</v>
      </c>
      <c r="C70" s="23"/>
      <c r="D70" s="30"/>
    </row>
    <row r="71" spans="1:4" s="14" customFormat="1" ht="13.5" x14ac:dyDescent="0.25">
      <c r="A71" s="36" t="s">
        <v>201</v>
      </c>
      <c r="B71" s="102" t="s">
        <v>202</v>
      </c>
      <c r="C71" s="23"/>
      <c r="D71" s="30"/>
    </row>
    <row r="72" spans="1:4" s="14" customFormat="1" ht="13.5" x14ac:dyDescent="0.25">
      <c r="A72" s="57" t="s">
        <v>54</v>
      </c>
      <c r="B72" s="102" t="s">
        <v>55</v>
      </c>
      <c r="C72" s="23"/>
      <c r="D72" s="30"/>
    </row>
    <row r="73" spans="1:4" s="10" customFormat="1" ht="13.5" x14ac:dyDescent="0.25">
      <c r="A73" s="24" t="s">
        <v>56</v>
      </c>
      <c r="B73" s="25">
        <v>1</v>
      </c>
      <c r="C73" s="26" t="s">
        <v>57</v>
      </c>
      <c r="D73" s="27"/>
    </row>
    <row r="74" spans="1:4" s="10" customFormat="1" x14ac:dyDescent="0.25">
      <c r="A74" s="3"/>
      <c r="B74" s="98"/>
      <c r="C74" s="92" t="str">
        <f>CONCATENATE("Cena za ",B73," ks (v Kč bez DPH)",)</f>
        <v>Cena za 1 ks (v Kč bez DPH)</v>
      </c>
      <c r="D74" s="32">
        <f>(B73*D73)</f>
        <v>0</v>
      </c>
    </row>
    <row r="75" spans="1:4" s="10" customFormat="1" x14ac:dyDescent="0.25">
      <c r="A75" s="3"/>
      <c r="B75" s="98"/>
      <c r="C75" s="3"/>
      <c r="D75" s="3"/>
    </row>
    <row r="76" spans="1:4" s="10" customFormat="1" ht="14.25" customHeight="1" x14ac:dyDescent="0.25">
      <c r="A76" s="3"/>
      <c r="B76" s="98"/>
      <c r="C76" s="3"/>
      <c r="D76" s="3"/>
    </row>
    <row r="77" spans="1:4" ht="21" x14ac:dyDescent="0.35">
      <c r="A77" s="17" t="s">
        <v>86</v>
      </c>
      <c r="B77" s="99"/>
      <c r="C77" s="17"/>
      <c r="D77" s="13"/>
    </row>
    <row r="78" spans="1:4" x14ac:dyDescent="0.25">
      <c r="A78" s="19" t="s">
        <v>185</v>
      </c>
      <c r="B78" s="104" t="s">
        <v>13</v>
      </c>
      <c r="C78" s="21" t="s">
        <v>14</v>
      </c>
      <c r="D78" s="34" t="s">
        <v>15</v>
      </c>
    </row>
    <row r="79" spans="1:4" ht="21" customHeight="1" x14ac:dyDescent="0.25">
      <c r="A79" s="57" t="s">
        <v>168</v>
      </c>
      <c r="B79" s="105" t="s">
        <v>186</v>
      </c>
      <c r="C79" s="22"/>
      <c r="D79" s="30"/>
    </row>
    <row r="80" spans="1:4" x14ac:dyDescent="0.25">
      <c r="A80" s="35" t="s">
        <v>187</v>
      </c>
      <c r="B80" s="106" t="s">
        <v>203</v>
      </c>
      <c r="C80" s="23"/>
      <c r="D80" s="30"/>
    </row>
    <row r="81" spans="1:4" x14ac:dyDescent="0.25">
      <c r="A81" s="35" t="s">
        <v>189</v>
      </c>
      <c r="B81" s="106" t="s">
        <v>204</v>
      </c>
      <c r="C81" s="23"/>
      <c r="D81" s="30"/>
    </row>
    <row r="82" spans="1:4" x14ac:dyDescent="0.25">
      <c r="A82" s="35" t="s">
        <v>20</v>
      </c>
      <c r="B82" s="106" t="s">
        <v>205</v>
      </c>
      <c r="C82" s="23"/>
      <c r="D82" s="30"/>
    </row>
    <row r="83" spans="1:4" x14ac:dyDescent="0.25">
      <c r="A83" s="35" t="s">
        <v>192</v>
      </c>
      <c r="B83" s="106" t="s">
        <v>206</v>
      </c>
      <c r="C83" s="23"/>
      <c r="D83" s="30"/>
    </row>
    <row r="84" spans="1:4" x14ac:dyDescent="0.25">
      <c r="A84" s="35" t="s">
        <v>26</v>
      </c>
      <c r="B84" s="106" t="s">
        <v>207</v>
      </c>
      <c r="C84" s="23"/>
      <c r="D84" s="30"/>
    </row>
    <row r="85" spans="1:4" x14ac:dyDescent="0.25">
      <c r="A85" s="35" t="s">
        <v>195</v>
      </c>
      <c r="B85" s="106" t="s">
        <v>196</v>
      </c>
      <c r="C85" s="23"/>
      <c r="D85" s="30"/>
    </row>
    <row r="86" spans="1:4" x14ac:dyDescent="0.25">
      <c r="A86" s="35" t="s">
        <v>197</v>
      </c>
      <c r="B86" s="106" t="s">
        <v>208</v>
      </c>
      <c r="C86" s="23"/>
      <c r="D86" s="30"/>
    </row>
    <row r="87" spans="1:4" x14ac:dyDescent="0.25">
      <c r="A87" s="35" t="s">
        <v>199</v>
      </c>
      <c r="B87" s="106" t="s">
        <v>209</v>
      </c>
      <c r="C87" s="23"/>
      <c r="D87" s="30"/>
    </row>
    <row r="88" spans="1:4" x14ac:dyDescent="0.25">
      <c r="A88" s="35" t="s">
        <v>201</v>
      </c>
      <c r="B88" s="106" t="s">
        <v>202</v>
      </c>
      <c r="C88" s="23"/>
      <c r="D88" s="30"/>
    </row>
    <row r="89" spans="1:4" x14ac:dyDescent="0.25">
      <c r="A89" s="35"/>
      <c r="B89" s="106"/>
      <c r="C89" s="23"/>
      <c r="D89" s="30"/>
    </row>
    <row r="90" spans="1:4" ht="18" customHeight="1" x14ac:dyDescent="0.25">
      <c r="A90" s="57" t="s">
        <v>54</v>
      </c>
      <c r="B90" s="107" t="s">
        <v>55</v>
      </c>
      <c r="C90" s="29"/>
      <c r="D90" s="30"/>
    </row>
    <row r="91" spans="1:4" s="10" customFormat="1" ht="13.5" x14ac:dyDescent="0.25">
      <c r="A91" s="24" t="s">
        <v>56</v>
      </c>
      <c r="B91" s="25">
        <v>1</v>
      </c>
      <c r="C91" s="26" t="s">
        <v>57</v>
      </c>
      <c r="D91" s="27"/>
    </row>
    <row r="92" spans="1:4" s="10" customFormat="1" x14ac:dyDescent="0.25">
      <c r="A92" s="3"/>
      <c r="B92" s="98"/>
      <c r="C92" s="92" t="str">
        <f>CONCATENATE("Cena za ",B91," ks (v Kč bez DPH)",)</f>
        <v>Cena za 1 ks (v Kč bez DPH)</v>
      </c>
      <c r="D92" s="32">
        <f>(B91*D91)</f>
        <v>0</v>
      </c>
    </row>
    <row r="93" spans="1:4" s="10" customFormat="1" x14ac:dyDescent="0.25">
      <c r="A93" s="3"/>
      <c r="B93" s="98"/>
      <c r="C93" s="3"/>
      <c r="D93" s="3"/>
    </row>
    <row r="94" spans="1:4" s="10" customFormat="1" ht="14.25" customHeight="1" x14ac:dyDescent="0.25">
      <c r="A94" s="3"/>
      <c r="B94" s="98"/>
      <c r="C94" s="3"/>
      <c r="D94" s="3"/>
    </row>
    <row r="95" spans="1:4" ht="21" x14ac:dyDescent="0.35">
      <c r="A95" s="17" t="s">
        <v>118</v>
      </c>
      <c r="B95" s="99"/>
      <c r="C95" s="17"/>
      <c r="D95" s="13"/>
    </row>
    <row r="96" spans="1:4" x14ac:dyDescent="0.25">
      <c r="A96" s="28" t="s">
        <v>210</v>
      </c>
      <c r="B96" s="104" t="s">
        <v>13</v>
      </c>
      <c r="C96" s="21" t="s">
        <v>14</v>
      </c>
      <c r="D96" s="34" t="s">
        <v>15</v>
      </c>
    </row>
    <row r="97" spans="1:4" x14ac:dyDescent="0.25">
      <c r="A97" s="95" t="s">
        <v>168</v>
      </c>
      <c r="B97" s="108" t="s">
        <v>211</v>
      </c>
      <c r="C97" s="22"/>
      <c r="D97" s="30"/>
    </row>
    <row r="98" spans="1:4" x14ac:dyDescent="0.25">
      <c r="A98" s="95" t="s">
        <v>189</v>
      </c>
      <c r="B98" s="106" t="s">
        <v>212</v>
      </c>
      <c r="C98" s="23"/>
      <c r="D98" s="30"/>
    </row>
    <row r="99" spans="1:4" x14ac:dyDescent="0.25">
      <c r="A99" s="95" t="s">
        <v>20</v>
      </c>
      <c r="B99" s="106" t="s">
        <v>213</v>
      </c>
      <c r="C99" s="23"/>
      <c r="D99" s="30"/>
    </row>
    <row r="100" spans="1:4" x14ac:dyDescent="0.25">
      <c r="A100" s="95" t="s">
        <v>214</v>
      </c>
      <c r="B100" s="106" t="s">
        <v>215</v>
      </c>
      <c r="C100" s="23"/>
      <c r="D100" s="30"/>
    </row>
    <row r="101" spans="1:4" x14ac:dyDescent="0.25">
      <c r="A101" s="95" t="s">
        <v>216</v>
      </c>
      <c r="B101" s="106" t="s">
        <v>217</v>
      </c>
      <c r="C101" s="23"/>
      <c r="D101" s="30"/>
    </row>
    <row r="102" spans="1:4" x14ac:dyDescent="0.25">
      <c r="A102" s="95" t="s">
        <v>218</v>
      </c>
      <c r="B102" s="106" t="s">
        <v>219</v>
      </c>
      <c r="C102" s="23"/>
      <c r="D102" s="30"/>
    </row>
    <row r="103" spans="1:4" x14ac:dyDescent="0.25">
      <c r="A103" s="95" t="s">
        <v>91</v>
      </c>
      <c r="B103" s="106" t="s">
        <v>220</v>
      </c>
      <c r="C103" s="23"/>
      <c r="D103" s="30"/>
    </row>
    <row r="104" spans="1:4" x14ac:dyDescent="0.25">
      <c r="A104" s="95" t="s">
        <v>221</v>
      </c>
      <c r="B104" s="106" t="s">
        <v>222</v>
      </c>
      <c r="C104" s="23"/>
      <c r="D104" s="30"/>
    </row>
    <row r="105" spans="1:4" x14ac:dyDescent="0.25">
      <c r="A105" s="95" t="s">
        <v>38</v>
      </c>
      <c r="B105" s="106" t="s">
        <v>223</v>
      </c>
      <c r="C105" s="23"/>
      <c r="D105" s="30"/>
    </row>
    <row r="106" spans="1:4" x14ac:dyDescent="0.25">
      <c r="A106" s="95" t="s">
        <v>199</v>
      </c>
      <c r="B106" s="106" t="s">
        <v>224</v>
      </c>
      <c r="C106" s="23"/>
      <c r="D106" s="30"/>
    </row>
    <row r="107" spans="1:4" x14ac:dyDescent="0.25">
      <c r="A107" s="95" t="s">
        <v>201</v>
      </c>
      <c r="B107" s="106" t="s">
        <v>225</v>
      </c>
      <c r="C107" s="23"/>
      <c r="D107" s="30"/>
    </row>
    <row r="108" spans="1:4" x14ac:dyDescent="0.25">
      <c r="A108" s="95"/>
      <c r="B108" s="106"/>
      <c r="C108" s="23"/>
      <c r="D108" s="30"/>
    </row>
    <row r="109" spans="1:4" ht="14.25" customHeight="1" x14ac:dyDescent="0.25">
      <c r="A109" s="57" t="s">
        <v>54</v>
      </c>
      <c r="B109" s="107" t="s">
        <v>55</v>
      </c>
      <c r="C109" s="23"/>
      <c r="D109" s="30"/>
    </row>
    <row r="110" spans="1:4" s="10" customFormat="1" ht="13.5" x14ac:dyDescent="0.25">
      <c r="A110" s="24" t="s">
        <v>56</v>
      </c>
      <c r="B110" s="25">
        <v>1</v>
      </c>
      <c r="C110" s="26" t="s">
        <v>57</v>
      </c>
      <c r="D110" s="27"/>
    </row>
    <row r="111" spans="1:4" s="10" customFormat="1" x14ac:dyDescent="0.25">
      <c r="A111" s="3"/>
      <c r="B111" s="98"/>
      <c r="C111" s="92" t="str">
        <f>CONCATENATE("Cena za ",B110," ks (v Kč bez DPH)",)</f>
        <v>Cena za 1 ks (v Kč bez DPH)</v>
      </c>
      <c r="D111" s="32">
        <f>(B110*D110)</f>
        <v>0</v>
      </c>
    </row>
    <row r="112" spans="1:4" s="10" customFormat="1" x14ac:dyDescent="0.25">
      <c r="A112" s="3"/>
      <c r="B112" s="98"/>
      <c r="C112" s="3"/>
      <c r="D112" s="3"/>
    </row>
    <row r="113" spans="1:4" s="10" customFormat="1" ht="14.25" customHeight="1" x14ac:dyDescent="0.35">
      <c r="A113" s="17" t="s">
        <v>226</v>
      </c>
      <c r="B113" s="99"/>
      <c r="C113" s="17"/>
      <c r="D113" s="13"/>
    </row>
    <row r="114" spans="1:4" x14ac:dyDescent="0.25">
      <c r="A114" s="28" t="s">
        <v>227</v>
      </c>
      <c r="B114" s="104" t="s">
        <v>13</v>
      </c>
      <c r="C114" s="21" t="s">
        <v>14</v>
      </c>
      <c r="D114" s="34" t="s">
        <v>15</v>
      </c>
    </row>
    <row r="115" spans="1:4" x14ac:dyDescent="0.25">
      <c r="A115" s="31" t="s">
        <v>228</v>
      </c>
      <c r="B115" s="109" t="s">
        <v>229</v>
      </c>
      <c r="C115" s="22"/>
      <c r="D115" s="30"/>
    </row>
    <row r="116" spans="1:4" x14ac:dyDescent="0.25">
      <c r="A116" s="31" t="s">
        <v>20</v>
      </c>
      <c r="B116" s="110" t="s">
        <v>230</v>
      </c>
      <c r="C116" s="23"/>
      <c r="D116" s="30"/>
    </row>
    <row r="117" spans="1:4" x14ac:dyDescent="0.25">
      <c r="A117" s="31" t="s">
        <v>26</v>
      </c>
      <c r="B117" s="110" t="s">
        <v>231</v>
      </c>
      <c r="C117" s="23"/>
      <c r="D117" s="30"/>
    </row>
    <row r="118" spans="1:4" x14ac:dyDescent="0.25">
      <c r="A118" s="31" t="s">
        <v>192</v>
      </c>
      <c r="B118" s="110" t="s">
        <v>232</v>
      </c>
      <c r="C118" s="23"/>
      <c r="D118" s="30"/>
    </row>
    <row r="119" spans="1:4" x14ac:dyDescent="0.25">
      <c r="A119" s="31" t="s">
        <v>233</v>
      </c>
      <c r="B119" s="110" t="s">
        <v>234</v>
      </c>
      <c r="C119" s="23"/>
      <c r="D119" s="30"/>
    </row>
    <row r="120" spans="1:4" x14ac:dyDescent="0.25">
      <c r="A120" s="31" t="s">
        <v>195</v>
      </c>
      <c r="B120" s="110" t="s">
        <v>235</v>
      </c>
      <c r="C120" s="23"/>
      <c r="D120" s="30"/>
    </row>
    <row r="121" spans="1:4" x14ac:dyDescent="0.25">
      <c r="A121" s="31" t="s">
        <v>236</v>
      </c>
      <c r="B121" s="110" t="s">
        <v>237</v>
      </c>
      <c r="C121" s="23"/>
      <c r="D121" s="30"/>
    </row>
    <row r="122" spans="1:4" x14ac:dyDescent="0.25">
      <c r="A122" s="31" t="s">
        <v>238</v>
      </c>
      <c r="B122" s="110" t="s">
        <v>239</v>
      </c>
      <c r="C122" s="23"/>
      <c r="D122" s="30"/>
    </row>
    <row r="123" spans="1:4" x14ac:dyDescent="0.25">
      <c r="A123" s="31" t="s">
        <v>199</v>
      </c>
      <c r="B123" s="110" t="s">
        <v>240</v>
      </c>
      <c r="C123" s="23"/>
      <c r="D123" s="30"/>
    </row>
    <row r="124" spans="1:4" x14ac:dyDescent="0.25">
      <c r="A124" s="31" t="s">
        <v>241</v>
      </c>
      <c r="B124" s="110" t="s">
        <v>242</v>
      </c>
      <c r="C124" s="23"/>
      <c r="D124" s="30"/>
    </row>
    <row r="125" spans="1:4" ht="25.5" x14ac:dyDescent="0.25">
      <c r="A125" s="31" t="s">
        <v>243</v>
      </c>
      <c r="B125" s="110" t="s">
        <v>244</v>
      </c>
      <c r="C125" s="23"/>
      <c r="D125" s="30"/>
    </row>
    <row r="126" spans="1:4" x14ac:dyDescent="0.25">
      <c r="A126" s="31" t="s">
        <v>116</v>
      </c>
      <c r="B126" s="110" t="s">
        <v>245</v>
      </c>
      <c r="C126" s="23"/>
      <c r="D126" s="30"/>
    </row>
    <row r="127" spans="1:4" x14ac:dyDescent="0.25">
      <c r="A127" s="57" t="s">
        <v>54</v>
      </c>
      <c r="B127" s="107" t="s">
        <v>55</v>
      </c>
      <c r="C127" s="23"/>
      <c r="D127" s="30"/>
    </row>
    <row r="128" spans="1:4" s="10" customFormat="1" ht="13.5" x14ac:dyDescent="0.25">
      <c r="A128" s="24" t="s">
        <v>56</v>
      </c>
      <c r="B128" s="25">
        <v>1</v>
      </c>
      <c r="C128" s="26" t="s">
        <v>57</v>
      </c>
      <c r="D128" s="27"/>
    </row>
    <row r="129" spans="1:4" s="10" customFormat="1" ht="13.35" customHeight="1" x14ac:dyDescent="0.25">
      <c r="A129" s="3"/>
      <c r="B129" s="98"/>
      <c r="C129" s="92" t="str">
        <f>CONCATENATE("Cena za ",B128," ks (v Kč bez DPH)",)</f>
        <v>Cena za 1 ks (v Kč bez DPH)</v>
      </c>
      <c r="D129" s="32">
        <f>(B128*D128)</f>
        <v>0</v>
      </c>
    </row>
    <row r="130" spans="1:4" s="10" customFormat="1" x14ac:dyDescent="0.25">
      <c r="A130" s="3"/>
      <c r="B130" s="98"/>
      <c r="C130" s="3"/>
      <c r="D130" s="3"/>
    </row>
    <row r="131" spans="1:4" s="10" customFormat="1" ht="14.25" customHeight="1" x14ac:dyDescent="0.35">
      <c r="A131" s="17" t="s">
        <v>246</v>
      </c>
      <c r="B131" s="99"/>
      <c r="C131" s="17"/>
      <c r="D131" s="13"/>
    </row>
    <row r="132" spans="1:4" x14ac:dyDescent="0.25">
      <c r="A132" s="28" t="s">
        <v>227</v>
      </c>
      <c r="B132" s="104" t="s">
        <v>13</v>
      </c>
      <c r="C132" s="21" t="s">
        <v>14</v>
      </c>
      <c r="D132" s="34" t="s">
        <v>15</v>
      </c>
    </row>
    <row r="133" spans="1:4" x14ac:dyDescent="0.25">
      <c r="A133" s="35" t="s">
        <v>228</v>
      </c>
      <c r="B133" s="111" t="s">
        <v>229</v>
      </c>
      <c r="C133" s="22"/>
      <c r="D133" s="30"/>
    </row>
    <row r="134" spans="1:4" x14ac:dyDescent="0.25">
      <c r="A134" s="35" t="s">
        <v>20</v>
      </c>
      <c r="B134" s="112" t="s">
        <v>247</v>
      </c>
      <c r="C134" s="23"/>
      <c r="D134" s="30"/>
    </row>
    <row r="135" spans="1:4" x14ac:dyDescent="0.25">
      <c r="A135" s="35" t="s">
        <v>26</v>
      </c>
      <c r="B135" s="112" t="s">
        <v>248</v>
      </c>
      <c r="C135" s="23"/>
      <c r="D135" s="30"/>
    </row>
    <row r="136" spans="1:4" x14ac:dyDescent="0.25">
      <c r="A136" s="35" t="s">
        <v>192</v>
      </c>
      <c r="B136" s="112" t="s">
        <v>232</v>
      </c>
      <c r="C136" s="23"/>
      <c r="D136" s="30"/>
    </row>
    <row r="137" spans="1:4" x14ac:dyDescent="0.25">
      <c r="A137" s="35" t="s">
        <v>233</v>
      </c>
      <c r="B137" s="112" t="s">
        <v>249</v>
      </c>
      <c r="C137" s="23"/>
      <c r="D137" s="30"/>
    </row>
    <row r="138" spans="1:4" x14ac:dyDescent="0.25">
      <c r="A138" s="35" t="s">
        <v>195</v>
      </c>
      <c r="B138" s="112" t="s">
        <v>235</v>
      </c>
      <c r="C138" s="23"/>
      <c r="D138" s="30"/>
    </row>
    <row r="139" spans="1:4" x14ac:dyDescent="0.25">
      <c r="A139" s="35" t="s">
        <v>236</v>
      </c>
      <c r="B139" s="112" t="s">
        <v>250</v>
      </c>
      <c r="C139" s="23"/>
      <c r="D139" s="30"/>
    </row>
    <row r="140" spans="1:4" x14ac:dyDescent="0.25">
      <c r="A140" s="35" t="s">
        <v>238</v>
      </c>
      <c r="B140" s="112" t="s">
        <v>239</v>
      </c>
      <c r="C140" s="23"/>
      <c r="D140" s="30"/>
    </row>
    <row r="141" spans="1:4" x14ac:dyDescent="0.25">
      <c r="A141" s="35" t="s">
        <v>199</v>
      </c>
      <c r="B141" s="113" t="s">
        <v>240</v>
      </c>
      <c r="C141" s="23"/>
      <c r="D141" s="30"/>
    </row>
    <row r="142" spans="1:4" x14ac:dyDescent="0.25">
      <c r="A142" s="35" t="s">
        <v>241</v>
      </c>
      <c r="B142" s="112" t="s">
        <v>251</v>
      </c>
      <c r="C142" s="23"/>
      <c r="D142" s="30"/>
    </row>
    <row r="143" spans="1:4" x14ac:dyDescent="0.25">
      <c r="A143" s="35" t="s">
        <v>243</v>
      </c>
      <c r="B143" s="112" t="s">
        <v>252</v>
      </c>
      <c r="C143" s="23"/>
      <c r="D143" s="30"/>
    </row>
    <row r="144" spans="1:4" x14ac:dyDescent="0.25">
      <c r="A144" s="35" t="s">
        <v>116</v>
      </c>
      <c r="B144" s="112" t="s">
        <v>245</v>
      </c>
      <c r="C144" s="23"/>
      <c r="D144" s="30"/>
    </row>
    <row r="145" spans="1:4" x14ac:dyDescent="0.25">
      <c r="A145" s="35"/>
      <c r="B145" s="112"/>
      <c r="C145" s="23"/>
      <c r="D145" s="30"/>
    </row>
    <row r="146" spans="1:4" x14ac:dyDescent="0.25">
      <c r="A146" s="57" t="s">
        <v>54</v>
      </c>
      <c r="B146" s="107" t="s">
        <v>55</v>
      </c>
      <c r="C146" s="23"/>
      <c r="D146" s="30"/>
    </row>
    <row r="147" spans="1:4" s="10" customFormat="1" ht="13.5" x14ac:dyDescent="0.25">
      <c r="A147" s="24" t="s">
        <v>56</v>
      </c>
      <c r="B147" s="25">
        <v>1</v>
      </c>
      <c r="C147" s="26" t="s">
        <v>57</v>
      </c>
      <c r="D147" s="27"/>
    </row>
    <row r="148" spans="1:4" s="10" customFormat="1" ht="13.35" customHeight="1" x14ac:dyDescent="0.25">
      <c r="A148" s="3"/>
      <c r="B148" s="98"/>
      <c r="C148" s="92" t="str">
        <f>CONCATENATE("Cena za ",B147," ks (v Kč bez DPH)",)</f>
        <v>Cena za 1 ks (v Kč bez DPH)</v>
      </c>
      <c r="D148" s="32">
        <f>(B147*D147)</f>
        <v>0</v>
      </c>
    </row>
    <row r="149" spans="1:4" s="10" customFormat="1" x14ac:dyDescent="0.25">
      <c r="A149" s="3"/>
      <c r="B149" s="98"/>
      <c r="C149" s="3"/>
      <c r="D149" s="3"/>
    </row>
    <row r="150" spans="1:4" s="10" customFormat="1" ht="14.25" customHeight="1" x14ac:dyDescent="0.25">
      <c r="A150" s="3"/>
      <c r="B150" s="98"/>
      <c r="C150" s="3"/>
      <c r="D150" s="3"/>
    </row>
    <row r="151" spans="1:4" ht="21" x14ac:dyDescent="0.35">
      <c r="A151" s="17" t="s">
        <v>253</v>
      </c>
      <c r="B151" s="99"/>
      <c r="C151" s="17"/>
      <c r="D151" s="13"/>
    </row>
    <row r="152" spans="1:4" x14ac:dyDescent="0.25">
      <c r="A152" s="28" t="s">
        <v>227</v>
      </c>
      <c r="B152" s="104" t="s">
        <v>13</v>
      </c>
      <c r="C152" s="21" t="s">
        <v>14</v>
      </c>
      <c r="D152" s="34" t="s">
        <v>15</v>
      </c>
    </row>
    <row r="153" spans="1:4" s="14" customFormat="1" ht="13.5" x14ac:dyDescent="0.25">
      <c r="A153" s="40" t="s">
        <v>168</v>
      </c>
      <c r="B153" s="108" t="s">
        <v>254</v>
      </c>
      <c r="C153" s="22"/>
      <c r="D153" s="30"/>
    </row>
    <row r="154" spans="1:4" s="14" customFormat="1" ht="13.5" x14ac:dyDescent="0.25">
      <c r="A154" s="35" t="s">
        <v>18</v>
      </c>
      <c r="B154" s="106" t="s">
        <v>255</v>
      </c>
      <c r="C154" s="23"/>
      <c r="D154" s="30"/>
    </row>
    <row r="155" spans="1:4" s="14" customFormat="1" ht="13.5" x14ac:dyDescent="0.25">
      <c r="A155" s="35" t="s">
        <v>20</v>
      </c>
      <c r="B155" s="106" t="s">
        <v>256</v>
      </c>
      <c r="C155" s="23"/>
      <c r="D155" s="30"/>
    </row>
    <row r="156" spans="1:4" s="14" customFormat="1" ht="13.5" x14ac:dyDescent="0.25">
      <c r="A156" s="35" t="s">
        <v>26</v>
      </c>
      <c r="B156" s="106" t="s">
        <v>257</v>
      </c>
      <c r="C156" s="23"/>
      <c r="D156" s="30"/>
    </row>
    <row r="157" spans="1:4" s="14" customFormat="1" ht="13.5" x14ac:dyDescent="0.25">
      <c r="A157" s="35" t="s">
        <v>192</v>
      </c>
      <c r="B157" s="106" t="s">
        <v>258</v>
      </c>
      <c r="C157" s="23"/>
      <c r="D157" s="30"/>
    </row>
    <row r="158" spans="1:4" s="14" customFormat="1" ht="13.5" x14ac:dyDescent="0.25">
      <c r="A158" s="35" t="s">
        <v>218</v>
      </c>
      <c r="B158" s="106" t="s">
        <v>259</v>
      </c>
      <c r="C158" s="23"/>
      <c r="D158" s="30"/>
    </row>
    <row r="159" spans="1:4" s="14" customFormat="1" ht="13.5" x14ac:dyDescent="0.25">
      <c r="A159" s="35" t="s">
        <v>38</v>
      </c>
      <c r="B159" s="106" t="s">
        <v>260</v>
      </c>
      <c r="C159" s="23"/>
      <c r="D159" s="30"/>
    </row>
    <row r="160" spans="1:4" s="14" customFormat="1" ht="13.5" x14ac:dyDescent="0.25">
      <c r="A160" s="35" t="s">
        <v>94</v>
      </c>
      <c r="B160" s="106" t="s">
        <v>261</v>
      </c>
      <c r="C160" s="23"/>
      <c r="D160" s="30"/>
    </row>
    <row r="161" spans="1:4" s="14" customFormat="1" ht="13.5" x14ac:dyDescent="0.25">
      <c r="A161" s="35" t="s">
        <v>116</v>
      </c>
      <c r="B161" s="106" t="s">
        <v>262</v>
      </c>
      <c r="C161" s="23"/>
      <c r="D161" s="30"/>
    </row>
    <row r="162" spans="1:4" s="14" customFormat="1" ht="13.5" x14ac:dyDescent="0.25">
      <c r="A162" s="35"/>
      <c r="B162" s="106"/>
      <c r="C162" s="23"/>
      <c r="D162" s="30"/>
    </row>
    <row r="163" spans="1:4" s="14" customFormat="1" ht="27" customHeight="1" x14ac:dyDescent="0.25">
      <c r="A163" s="57" t="s">
        <v>54</v>
      </c>
      <c r="B163" s="107" t="s">
        <v>55</v>
      </c>
      <c r="C163" s="23"/>
      <c r="D163" s="30"/>
    </row>
    <row r="164" spans="1:4" s="10" customFormat="1" ht="13.5" x14ac:dyDescent="0.25">
      <c r="A164" s="24" t="s">
        <v>56</v>
      </c>
      <c r="B164" s="25">
        <v>1</v>
      </c>
      <c r="C164" s="26" t="s">
        <v>57</v>
      </c>
      <c r="D164" s="27"/>
    </row>
    <row r="165" spans="1:4" s="10" customFormat="1" ht="13.35" customHeight="1" x14ac:dyDescent="0.25">
      <c r="A165" s="3"/>
      <c r="B165" s="98"/>
      <c r="C165" s="92" t="str">
        <f>CONCATENATE("Cena za ",B164," ks (v Kč bez DPH)",)</f>
        <v>Cena za 1 ks (v Kč bez DPH)</v>
      </c>
      <c r="D165" s="32">
        <f>(B164*D164)</f>
        <v>0</v>
      </c>
    </row>
    <row r="166" spans="1:4" s="10" customFormat="1" x14ac:dyDescent="0.25">
      <c r="A166" s="3"/>
      <c r="B166" s="98"/>
      <c r="C166" s="3"/>
      <c r="D166" s="3"/>
    </row>
    <row r="167" spans="1:4" ht="15" customHeight="1" x14ac:dyDescent="0.25"/>
    <row r="168" spans="1:4" ht="21" x14ac:dyDescent="0.35">
      <c r="A168" s="17" t="s">
        <v>263</v>
      </c>
      <c r="B168" s="99"/>
      <c r="C168" s="37"/>
      <c r="D168" s="38"/>
    </row>
    <row r="169" spans="1:4" x14ac:dyDescent="0.25">
      <c r="A169" s="28" t="s">
        <v>264</v>
      </c>
      <c r="B169" s="104" t="s">
        <v>13</v>
      </c>
      <c r="C169" s="21" t="s">
        <v>14</v>
      </c>
      <c r="D169" s="34" t="s">
        <v>15</v>
      </c>
    </row>
    <row r="170" spans="1:4" x14ac:dyDescent="0.25">
      <c r="A170" s="40" t="s">
        <v>168</v>
      </c>
      <c r="B170" s="111" t="s">
        <v>265</v>
      </c>
      <c r="C170" s="22"/>
      <c r="D170" s="30"/>
    </row>
    <row r="171" spans="1:4" x14ac:dyDescent="0.25">
      <c r="A171" s="40" t="s">
        <v>266</v>
      </c>
      <c r="B171" s="112" t="s">
        <v>267</v>
      </c>
      <c r="C171" s="23"/>
      <c r="D171" s="30"/>
    </row>
    <row r="172" spans="1:4" x14ac:dyDescent="0.25">
      <c r="A172" s="40" t="s">
        <v>268</v>
      </c>
      <c r="B172" s="112" t="s">
        <v>269</v>
      </c>
      <c r="C172" s="23"/>
      <c r="D172" s="30"/>
    </row>
    <row r="173" spans="1:4" x14ac:dyDescent="0.25">
      <c r="A173" s="40" t="s">
        <v>270</v>
      </c>
      <c r="B173" s="112" t="s">
        <v>271</v>
      </c>
      <c r="C173" s="23"/>
      <c r="D173" s="30"/>
    </row>
    <row r="174" spans="1:4" x14ac:dyDescent="0.25">
      <c r="A174" s="40" t="s">
        <v>272</v>
      </c>
      <c r="B174" s="112" t="s">
        <v>273</v>
      </c>
      <c r="C174" s="23"/>
      <c r="D174" s="30"/>
    </row>
    <row r="175" spans="1:4" x14ac:dyDescent="0.25">
      <c r="A175" s="40" t="s">
        <v>274</v>
      </c>
      <c r="B175" s="112" t="s">
        <v>275</v>
      </c>
      <c r="C175" s="23"/>
      <c r="D175" s="30"/>
    </row>
    <row r="176" spans="1:4" x14ac:dyDescent="0.25">
      <c r="A176" s="40" t="s">
        <v>91</v>
      </c>
      <c r="B176" s="112" t="s">
        <v>276</v>
      </c>
      <c r="C176" s="23"/>
      <c r="D176" s="30"/>
    </row>
    <row r="177" spans="1:4" x14ac:dyDescent="0.25">
      <c r="A177" s="40" t="s">
        <v>94</v>
      </c>
      <c r="B177" s="112" t="s">
        <v>277</v>
      </c>
      <c r="C177" s="23"/>
      <c r="D177" s="30"/>
    </row>
    <row r="178" spans="1:4" x14ac:dyDescent="0.25">
      <c r="A178" s="40" t="s">
        <v>199</v>
      </c>
      <c r="B178" s="112" t="s">
        <v>278</v>
      </c>
      <c r="C178" s="23"/>
      <c r="D178" s="30"/>
    </row>
    <row r="179" spans="1:4" x14ac:dyDescent="0.25">
      <c r="A179" s="40" t="s">
        <v>236</v>
      </c>
      <c r="B179" s="112" t="s">
        <v>279</v>
      </c>
      <c r="C179" s="23"/>
      <c r="D179" s="30"/>
    </row>
    <row r="180" spans="1:4" x14ac:dyDescent="0.25">
      <c r="A180" s="40"/>
      <c r="B180" s="112"/>
      <c r="C180" s="23"/>
      <c r="D180" s="30"/>
    </row>
    <row r="181" spans="1:4" x14ac:dyDescent="0.25">
      <c r="A181" s="57" t="s">
        <v>54</v>
      </c>
      <c r="B181" s="107" t="s">
        <v>55</v>
      </c>
      <c r="C181" s="23"/>
      <c r="D181" s="30"/>
    </row>
    <row r="182" spans="1:4" x14ac:dyDescent="0.25">
      <c r="A182" s="24" t="s">
        <v>56</v>
      </c>
      <c r="B182" s="25">
        <v>1</v>
      </c>
      <c r="C182" s="26" t="s">
        <v>57</v>
      </c>
      <c r="D182" s="27"/>
    </row>
    <row r="183" spans="1:4" x14ac:dyDescent="0.25">
      <c r="C183" s="92" t="str">
        <f>CONCATENATE("Cena za ",B182," ks (v Kč bez DPH)",)</f>
        <v>Cena za 1 ks (v Kč bez DPH)</v>
      </c>
      <c r="D183" s="32">
        <f>(B182*D182)</f>
        <v>0</v>
      </c>
    </row>
    <row r="185" spans="1:4" ht="21" x14ac:dyDescent="0.35">
      <c r="B185" s="99"/>
      <c r="C185" s="37"/>
      <c r="D185" s="38"/>
    </row>
    <row r="186" spans="1:4" ht="21" x14ac:dyDescent="0.35">
      <c r="A186" s="37" t="s">
        <v>280</v>
      </c>
      <c r="B186" s="99"/>
      <c r="C186" s="17"/>
      <c r="D186" s="13"/>
    </row>
    <row r="187" spans="1:4" x14ac:dyDescent="0.25">
      <c r="A187" s="28" t="s">
        <v>281</v>
      </c>
      <c r="B187" s="104" t="s">
        <v>13</v>
      </c>
      <c r="C187" s="21" t="s">
        <v>14</v>
      </c>
      <c r="D187" s="34" t="s">
        <v>15</v>
      </c>
    </row>
    <row r="188" spans="1:4" x14ac:dyDescent="0.25">
      <c r="A188" s="57" t="s">
        <v>168</v>
      </c>
      <c r="B188" s="108" t="s">
        <v>282</v>
      </c>
      <c r="C188" s="22"/>
      <c r="D188" s="30"/>
    </row>
    <row r="189" spans="1:4" x14ac:dyDescent="0.25">
      <c r="A189" s="35" t="s">
        <v>266</v>
      </c>
      <c r="B189" s="106" t="s">
        <v>283</v>
      </c>
      <c r="C189" s="23"/>
      <c r="D189" s="30"/>
    </row>
    <row r="190" spans="1:4" x14ac:dyDescent="0.25">
      <c r="A190" s="35" t="s">
        <v>284</v>
      </c>
      <c r="B190" s="106" t="s">
        <v>285</v>
      </c>
      <c r="C190" s="23"/>
      <c r="D190" s="30"/>
    </row>
    <row r="191" spans="1:4" x14ac:dyDescent="0.25">
      <c r="A191" s="35" t="s">
        <v>286</v>
      </c>
      <c r="B191" s="106" t="s">
        <v>287</v>
      </c>
      <c r="C191" s="23"/>
      <c r="D191" s="30"/>
    </row>
    <row r="192" spans="1:4" x14ac:dyDescent="0.25">
      <c r="A192" s="35" t="s">
        <v>288</v>
      </c>
      <c r="B192" s="106" t="s">
        <v>289</v>
      </c>
      <c r="C192" s="23"/>
      <c r="D192" s="30"/>
    </row>
    <row r="193" spans="1:4" x14ac:dyDescent="0.25">
      <c r="A193" s="35" t="s">
        <v>290</v>
      </c>
      <c r="B193" s="106" t="s">
        <v>291</v>
      </c>
      <c r="C193" s="23"/>
      <c r="D193" s="30"/>
    </row>
    <row r="194" spans="1:4" x14ac:dyDescent="0.25">
      <c r="A194" s="35" t="s">
        <v>91</v>
      </c>
      <c r="B194" s="106" t="s">
        <v>292</v>
      </c>
      <c r="C194" s="23"/>
      <c r="D194" s="30"/>
    </row>
    <row r="195" spans="1:4" x14ac:dyDescent="0.25">
      <c r="A195" s="35" t="s">
        <v>94</v>
      </c>
      <c r="B195" s="106" t="s">
        <v>293</v>
      </c>
      <c r="C195" s="23"/>
      <c r="D195" s="30"/>
    </row>
    <row r="196" spans="1:4" x14ac:dyDescent="0.25">
      <c r="A196" s="35" t="s">
        <v>116</v>
      </c>
      <c r="B196" s="106" t="s">
        <v>294</v>
      </c>
      <c r="C196" s="23"/>
      <c r="D196" s="30"/>
    </row>
    <row r="197" spans="1:4" x14ac:dyDescent="0.25">
      <c r="A197" s="35"/>
      <c r="B197" s="106"/>
      <c r="C197" s="23"/>
      <c r="D197" s="30"/>
    </row>
    <row r="198" spans="1:4" x14ac:dyDescent="0.25">
      <c r="A198" s="57" t="s">
        <v>54</v>
      </c>
      <c r="B198" s="107" t="s">
        <v>55</v>
      </c>
      <c r="C198" s="29"/>
      <c r="D198" s="30"/>
    </row>
    <row r="199" spans="1:4" x14ac:dyDescent="0.25">
      <c r="A199" s="24" t="s">
        <v>56</v>
      </c>
      <c r="B199" s="25">
        <v>1</v>
      </c>
      <c r="C199" s="26" t="s">
        <v>57</v>
      </c>
      <c r="D199" s="27"/>
    </row>
    <row r="200" spans="1:4" x14ac:dyDescent="0.25">
      <c r="C200" s="92" t="str">
        <f>CONCATENATE("Cena za ",B199," ks (v Kč bez DPH)",)</f>
        <v>Cena za 1 ks (v Kč bez DPH)</v>
      </c>
      <c r="D200" s="32">
        <f>(B199*D199)</f>
        <v>0</v>
      </c>
    </row>
    <row r="204" spans="1:4" ht="21" x14ac:dyDescent="0.35">
      <c r="A204" s="37" t="s">
        <v>295</v>
      </c>
      <c r="B204" s="99"/>
      <c r="C204" s="17"/>
      <c r="D204" s="13"/>
    </row>
    <row r="205" spans="1:4" x14ac:dyDescent="0.25">
      <c r="A205" s="28" t="s">
        <v>296</v>
      </c>
      <c r="B205" s="104" t="s">
        <v>13</v>
      </c>
      <c r="C205" s="21" t="s">
        <v>14</v>
      </c>
      <c r="D205" s="34" t="s">
        <v>15</v>
      </c>
    </row>
    <row r="206" spans="1:4" x14ac:dyDescent="0.25">
      <c r="A206" s="31" t="s">
        <v>168</v>
      </c>
      <c r="B206" s="109" t="s">
        <v>297</v>
      </c>
      <c r="C206" s="22"/>
      <c r="D206" s="30"/>
    </row>
    <row r="207" spans="1:4" x14ac:dyDescent="0.25">
      <c r="A207" s="31" t="s">
        <v>266</v>
      </c>
      <c r="B207" s="110" t="s">
        <v>298</v>
      </c>
      <c r="C207" s="23"/>
      <c r="D207" s="30"/>
    </row>
    <row r="208" spans="1:4" x14ac:dyDescent="0.25">
      <c r="A208" s="31" t="s">
        <v>284</v>
      </c>
      <c r="B208" s="110" t="s">
        <v>299</v>
      </c>
      <c r="C208" s="23"/>
      <c r="D208" s="30"/>
    </row>
    <row r="209" spans="1:4" x14ac:dyDescent="0.25">
      <c r="A209" s="31" t="s">
        <v>286</v>
      </c>
      <c r="B209" s="110" t="s">
        <v>300</v>
      </c>
      <c r="C209" s="23"/>
      <c r="D209" s="30"/>
    </row>
    <row r="210" spans="1:4" x14ac:dyDescent="0.25">
      <c r="A210" s="31" t="s">
        <v>270</v>
      </c>
      <c r="B210" s="110" t="s">
        <v>301</v>
      </c>
      <c r="C210" s="23"/>
      <c r="D210" s="30"/>
    </row>
    <row r="211" spans="1:4" x14ac:dyDescent="0.25">
      <c r="A211" s="31" t="s">
        <v>302</v>
      </c>
      <c r="B211" s="110" t="s">
        <v>303</v>
      </c>
      <c r="C211" s="23"/>
      <c r="D211" s="30"/>
    </row>
    <row r="212" spans="1:4" x14ac:dyDescent="0.25">
      <c r="A212" s="31" t="s">
        <v>304</v>
      </c>
      <c r="B212" s="110" t="s">
        <v>305</v>
      </c>
      <c r="C212" s="23"/>
      <c r="D212" s="30"/>
    </row>
    <row r="213" spans="1:4" x14ac:dyDescent="0.25">
      <c r="A213" s="31" t="s">
        <v>288</v>
      </c>
      <c r="B213" s="110" t="s">
        <v>306</v>
      </c>
      <c r="C213" s="23"/>
      <c r="D213" s="30"/>
    </row>
    <row r="214" spans="1:4" x14ac:dyDescent="0.25">
      <c r="A214" s="31" t="s">
        <v>290</v>
      </c>
      <c r="B214" s="110" t="s">
        <v>307</v>
      </c>
      <c r="C214" s="23"/>
      <c r="D214" s="30"/>
    </row>
    <row r="215" spans="1:4" x14ac:dyDescent="0.25">
      <c r="A215" s="31" t="s">
        <v>94</v>
      </c>
      <c r="B215" s="110" t="s">
        <v>308</v>
      </c>
      <c r="C215" s="23"/>
      <c r="D215" s="30"/>
    </row>
    <row r="216" spans="1:4" x14ac:dyDescent="0.25">
      <c r="A216" s="31" t="s">
        <v>116</v>
      </c>
      <c r="B216" s="110" t="s">
        <v>309</v>
      </c>
      <c r="C216" s="23"/>
      <c r="D216" s="30"/>
    </row>
    <row r="217" spans="1:4" x14ac:dyDescent="0.25">
      <c r="A217" s="31"/>
      <c r="B217" s="110"/>
      <c r="C217" s="23"/>
      <c r="D217" s="30"/>
    </row>
    <row r="218" spans="1:4" x14ac:dyDescent="0.25">
      <c r="A218" s="57" t="s">
        <v>54</v>
      </c>
      <c r="B218" s="107" t="s">
        <v>55</v>
      </c>
      <c r="C218" s="23"/>
      <c r="D218" s="30"/>
    </row>
    <row r="219" spans="1:4" x14ac:dyDescent="0.25">
      <c r="A219" s="24" t="s">
        <v>56</v>
      </c>
      <c r="B219" s="25">
        <v>1</v>
      </c>
      <c r="C219" s="26" t="s">
        <v>57</v>
      </c>
      <c r="D219" s="27"/>
    </row>
    <row r="220" spans="1:4" x14ac:dyDescent="0.25">
      <c r="C220" s="92" t="str">
        <f>CONCATENATE("Cena za ",B219," ks (v Kč bez DPH)",)</f>
        <v>Cena za 1 ks (v Kč bez DPH)</v>
      </c>
      <c r="D220" s="32">
        <f>(B219*D219)</f>
        <v>0</v>
      </c>
    </row>
    <row r="222" spans="1:4" ht="21" x14ac:dyDescent="0.35">
      <c r="A222" s="17" t="s">
        <v>310</v>
      </c>
      <c r="B222" s="99"/>
      <c r="C222" s="17"/>
      <c r="D222" s="13"/>
    </row>
    <row r="223" spans="1:4" x14ac:dyDescent="0.25">
      <c r="A223" s="28" t="s">
        <v>296</v>
      </c>
      <c r="B223" s="104" t="s">
        <v>13</v>
      </c>
      <c r="C223" s="21" t="s">
        <v>14</v>
      </c>
      <c r="D223" s="34" t="s">
        <v>15</v>
      </c>
    </row>
    <row r="224" spans="1:4" x14ac:dyDescent="0.25">
      <c r="A224" s="35" t="s">
        <v>168</v>
      </c>
      <c r="B224" s="111" t="s">
        <v>297</v>
      </c>
      <c r="C224" s="22"/>
      <c r="D224" s="30"/>
    </row>
    <row r="225" spans="1:4" x14ac:dyDescent="0.25">
      <c r="A225" s="35" t="s">
        <v>266</v>
      </c>
      <c r="B225" s="112" t="s">
        <v>311</v>
      </c>
      <c r="C225" s="23"/>
      <c r="D225" s="30"/>
    </row>
    <row r="226" spans="1:4" x14ac:dyDescent="0.25">
      <c r="A226" s="35" t="s">
        <v>284</v>
      </c>
      <c r="B226" s="112" t="s">
        <v>312</v>
      </c>
      <c r="C226" s="23"/>
      <c r="D226" s="30"/>
    </row>
    <row r="227" spans="1:4" x14ac:dyDescent="0.25">
      <c r="A227" s="35" t="s">
        <v>286</v>
      </c>
      <c r="B227" s="112" t="s">
        <v>313</v>
      </c>
      <c r="C227" s="23"/>
      <c r="D227" s="30"/>
    </row>
    <row r="228" spans="1:4" x14ac:dyDescent="0.25">
      <c r="A228" s="35" t="s">
        <v>314</v>
      </c>
      <c r="B228" s="112" t="s">
        <v>315</v>
      </c>
      <c r="C228" s="23"/>
      <c r="D228" s="30"/>
    </row>
    <row r="229" spans="1:4" x14ac:dyDescent="0.25">
      <c r="A229" s="35" t="s">
        <v>316</v>
      </c>
      <c r="B229" s="112" t="s">
        <v>317</v>
      </c>
      <c r="C229" s="23"/>
      <c r="D229" s="30"/>
    </row>
    <row r="230" spans="1:4" x14ac:dyDescent="0.25">
      <c r="A230" s="35" t="s">
        <v>288</v>
      </c>
      <c r="B230" s="112" t="s">
        <v>318</v>
      </c>
      <c r="C230" s="23"/>
      <c r="D230" s="30"/>
    </row>
    <row r="231" spans="1:4" x14ac:dyDescent="0.25">
      <c r="A231" s="35" t="s">
        <v>290</v>
      </c>
      <c r="B231" s="112" t="s">
        <v>319</v>
      </c>
      <c r="C231" s="23"/>
      <c r="D231" s="30"/>
    </row>
    <row r="232" spans="1:4" x14ac:dyDescent="0.25">
      <c r="A232" s="35" t="s">
        <v>94</v>
      </c>
      <c r="B232" s="112" t="s">
        <v>320</v>
      </c>
      <c r="C232" s="23"/>
      <c r="D232" s="30"/>
    </row>
    <row r="233" spans="1:4" x14ac:dyDescent="0.25">
      <c r="A233" s="35" t="s">
        <v>116</v>
      </c>
      <c r="B233" s="112" t="s">
        <v>309</v>
      </c>
      <c r="C233" s="23"/>
      <c r="D233" s="30"/>
    </row>
    <row r="234" spans="1:4" x14ac:dyDescent="0.25">
      <c r="A234" s="35"/>
      <c r="B234" s="112"/>
      <c r="C234" s="23"/>
      <c r="D234" s="30"/>
    </row>
    <row r="235" spans="1:4" x14ac:dyDescent="0.25">
      <c r="A235" s="57" t="s">
        <v>54</v>
      </c>
      <c r="B235" s="107" t="s">
        <v>55</v>
      </c>
      <c r="C235" s="23"/>
      <c r="D235" s="30"/>
    </row>
    <row r="236" spans="1:4" x14ac:dyDescent="0.25">
      <c r="A236" s="24" t="s">
        <v>56</v>
      </c>
      <c r="B236" s="25">
        <v>1</v>
      </c>
      <c r="C236" s="26" t="s">
        <v>57</v>
      </c>
      <c r="D236" s="27"/>
    </row>
    <row r="237" spans="1:4" x14ac:dyDescent="0.25">
      <c r="C237" s="92" t="str">
        <f>CONCATENATE("Cena za ",B236," ks (v Kč bez DPH)",)</f>
        <v>Cena za 1 ks (v Kč bez DPH)</v>
      </c>
      <c r="D237" s="32">
        <f>(B236*D236)</f>
        <v>0</v>
      </c>
    </row>
    <row r="240" spans="1:4" ht="21" x14ac:dyDescent="0.35">
      <c r="A240" s="17" t="s">
        <v>321</v>
      </c>
      <c r="B240" s="99"/>
      <c r="C240" s="17"/>
      <c r="D240" s="13"/>
    </row>
    <row r="241" spans="1:4" x14ac:dyDescent="0.25">
      <c r="A241" s="28" t="s">
        <v>322</v>
      </c>
      <c r="B241" s="104" t="s">
        <v>13</v>
      </c>
      <c r="C241" s="21" t="s">
        <v>14</v>
      </c>
      <c r="D241" s="34" t="s">
        <v>15</v>
      </c>
    </row>
    <row r="242" spans="1:4" ht="27" x14ac:dyDescent="0.25">
      <c r="A242" s="40" t="s">
        <v>323</v>
      </c>
      <c r="B242" s="82" t="s">
        <v>324</v>
      </c>
      <c r="C242" s="22"/>
      <c r="D242" s="30"/>
    </row>
    <row r="243" spans="1:4" x14ac:dyDescent="0.25">
      <c r="A243" s="35" t="s">
        <v>325</v>
      </c>
      <c r="B243" s="106" t="s">
        <v>326</v>
      </c>
      <c r="C243" s="23"/>
      <c r="D243" s="30"/>
    </row>
    <row r="244" spans="1:4" x14ac:dyDescent="0.25">
      <c r="A244" s="35" t="s">
        <v>327</v>
      </c>
      <c r="B244" s="106" t="s">
        <v>328</v>
      </c>
      <c r="C244" s="23"/>
      <c r="D244" s="30"/>
    </row>
    <row r="245" spans="1:4" x14ac:dyDescent="0.25">
      <c r="A245" s="35" t="s">
        <v>20</v>
      </c>
      <c r="B245" s="106" t="s">
        <v>329</v>
      </c>
      <c r="C245" s="23"/>
      <c r="D245" s="30"/>
    </row>
    <row r="246" spans="1:4" x14ac:dyDescent="0.25">
      <c r="A246" s="35" t="s">
        <v>268</v>
      </c>
      <c r="B246" s="106" t="s">
        <v>330</v>
      </c>
      <c r="C246" s="23"/>
      <c r="D246" s="30"/>
    </row>
    <row r="247" spans="1:4" x14ac:dyDescent="0.25">
      <c r="A247" s="35" t="s">
        <v>331</v>
      </c>
      <c r="B247" s="106" t="s">
        <v>332</v>
      </c>
      <c r="C247" s="23"/>
      <c r="D247" s="30"/>
    </row>
    <row r="248" spans="1:4" x14ac:dyDescent="0.25">
      <c r="A248" s="35" t="s">
        <v>333</v>
      </c>
      <c r="B248" s="106" t="s">
        <v>334</v>
      </c>
      <c r="C248" s="23"/>
      <c r="D248" s="30"/>
    </row>
    <row r="249" spans="1:4" x14ac:dyDescent="0.25">
      <c r="A249" s="35" t="s">
        <v>91</v>
      </c>
      <c r="B249" s="106" t="s">
        <v>335</v>
      </c>
      <c r="C249" s="23"/>
      <c r="D249" s="30"/>
    </row>
    <row r="250" spans="1:4" x14ac:dyDescent="0.25">
      <c r="A250" s="35" t="s">
        <v>290</v>
      </c>
      <c r="B250" s="106" t="s">
        <v>336</v>
      </c>
      <c r="C250" s="23"/>
      <c r="D250" s="30"/>
    </row>
    <row r="251" spans="1:4" x14ac:dyDescent="0.25">
      <c r="A251" s="35" t="s">
        <v>38</v>
      </c>
      <c r="B251" s="106" t="s">
        <v>337</v>
      </c>
      <c r="C251" s="23"/>
      <c r="D251" s="30"/>
    </row>
    <row r="252" spans="1:4" x14ac:dyDescent="0.25">
      <c r="A252" s="35" t="s">
        <v>338</v>
      </c>
      <c r="B252" s="106" t="s">
        <v>339</v>
      </c>
      <c r="C252" s="23"/>
      <c r="D252" s="30"/>
    </row>
    <row r="253" spans="1:4" x14ac:dyDescent="0.25">
      <c r="A253" s="35" t="s">
        <v>199</v>
      </c>
      <c r="B253" s="106" t="s">
        <v>340</v>
      </c>
      <c r="C253" s="23"/>
      <c r="D253" s="30"/>
    </row>
    <row r="254" spans="1:4" x14ac:dyDescent="0.25">
      <c r="A254" s="35" t="s">
        <v>341</v>
      </c>
      <c r="B254" s="106" t="s">
        <v>342</v>
      </c>
      <c r="C254" s="23"/>
      <c r="D254" s="30"/>
    </row>
    <row r="255" spans="1:4" x14ac:dyDescent="0.25">
      <c r="A255" s="35"/>
      <c r="B255" s="106"/>
      <c r="C255" s="23"/>
      <c r="D255" s="30"/>
    </row>
    <row r="256" spans="1:4" x14ac:dyDescent="0.25">
      <c r="A256" s="57" t="s">
        <v>54</v>
      </c>
      <c r="B256" s="107" t="s">
        <v>55</v>
      </c>
      <c r="C256" s="23"/>
      <c r="D256" s="30"/>
    </row>
    <row r="257" spans="1:4" x14ac:dyDescent="0.25">
      <c r="A257" s="24" t="s">
        <v>56</v>
      </c>
      <c r="B257" s="25">
        <v>1</v>
      </c>
      <c r="C257" s="26" t="s">
        <v>57</v>
      </c>
      <c r="D257" s="27"/>
    </row>
    <row r="258" spans="1:4" x14ac:dyDescent="0.25">
      <c r="C258" s="92" t="str">
        <f>CONCATENATE("Cena za ",B257," ks (v Kč bez DPH)",)</f>
        <v>Cena za 1 ks (v Kč bez DPH)</v>
      </c>
      <c r="D258" s="32">
        <f>(B257*D257)</f>
        <v>0</v>
      </c>
    </row>
    <row r="261" spans="1:4" ht="21" x14ac:dyDescent="0.35">
      <c r="A261" s="37" t="s">
        <v>343</v>
      </c>
      <c r="B261" s="99"/>
      <c r="C261" s="37"/>
      <c r="D261" s="38"/>
    </row>
    <row r="262" spans="1:4" x14ac:dyDescent="0.25">
      <c r="A262" s="52" t="s">
        <v>344</v>
      </c>
      <c r="B262" s="104" t="s">
        <v>13</v>
      </c>
      <c r="C262" s="21" t="s">
        <v>14</v>
      </c>
      <c r="D262" s="34" t="s">
        <v>15</v>
      </c>
    </row>
    <row r="263" spans="1:4" ht="54" x14ac:dyDescent="0.25">
      <c r="A263" s="40" t="s">
        <v>345</v>
      </c>
      <c r="B263" s="111" t="s">
        <v>346</v>
      </c>
      <c r="C263" s="22"/>
      <c r="D263" s="30"/>
    </row>
    <row r="264" spans="1:4" ht="54" x14ac:dyDescent="0.25">
      <c r="A264" s="40" t="s">
        <v>347</v>
      </c>
      <c r="B264" s="112" t="s">
        <v>348</v>
      </c>
      <c r="C264" s="23"/>
      <c r="D264" s="30"/>
    </row>
    <row r="265" spans="1:4" ht="54" x14ac:dyDescent="0.25">
      <c r="A265" s="40" t="s">
        <v>349</v>
      </c>
      <c r="B265" s="112" t="s">
        <v>350</v>
      </c>
      <c r="C265" s="23"/>
      <c r="D265" s="30"/>
    </row>
    <row r="266" spans="1:4" x14ac:dyDescent="0.25">
      <c r="A266" s="40" t="s">
        <v>351</v>
      </c>
      <c r="B266" s="112" t="s">
        <v>352</v>
      </c>
      <c r="C266" s="23"/>
      <c r="D266" s="30"/>
    </row>
    <row r="267" spans="1:4" x14ac:dyDescent="0.25">
      <c r="A267" s="57" t="s">
        <v>54</v>
      </c>
      <c r="B267" s="107" t="s">
        <v>55</v>
      </c>
      <c r="C267" s="23"/>
      <c r="D267" s="30"/>
    </row>
    <row r="268" spans="1:4" x14ac:dyDescent="0.25">
      <c r="A268" s="24" t="s">
        <v>56</v>
      </c>
      <c r="B268" s="25">
        <v>1</v>
      </c>
      <c r="C268" s="26" t="s">
        <v>57</v>
      </c>
      <c r="D268" s="27"/>
    </row>
    <row r="269" spans="1:4" x14ac:dyDescent="0.25">
      <c r="C269" s="92" t="str">
        <f>CONCATENATE("Cena za ",B268," ks (v Kč bez DPH)",)</f>
        <v>Cena za 1 ks (v Kč bez DPH)</v>
      </c>
      <c r="D269" s="32">
        <f>(B268*D268)</f>
        <v>0</v>
      </c>
    </row>
    <row r="271" spans="1:4" ht="21" x14ac:dyDescent="0.35">
      <c r="A271" s="37" t="s">
        <v>353</v>
      </c>
      <c r="B271" s="99"/>
      <c r="C271" s="37"/>
      <c r="D271" s="38"/>
    </row>
    <row r="272" spans="1:4" x14ac:dyDescent="0.25">
      <c r="A272" s="55" t="s">
        <v>354</v>
      </c>
      <c r="B272" s="104" t="s">
        <v>13</v>
      </c>
      <c r="C272" s="21" t="s">
        <v>14</v>
      </c>
      <c r="D272" s="34" t="s">
        <v>15</v>
      </c>
    </row>
    <row r="273" spans="1:4" ht="27" x14ac:dyDescent="0.25">
      <c r="A273" s="53" t="s">
        <v>16</v>
      </c>
      <c r="B273" s="114" t="s">
        <v>355</v>
      </c>
      <c r="C273" s="22"/>
      <c r="D273" s="30"/>
    </row>
    <row r="274" spans="1:4" x14ac:dyDescent="0.25">
      <c r="A274" s="54" t="s">
        <v>356</v>
      </c>
      <c r="B274" s="115">
        <v>10</v>
      </c>
      <c r="C274" s="23"/>
      <c r="D274" s="30"/>
    </row>
    <row r="275" spans="1:4" x14ac:dyDescent="0.25">
      <c r="A275" s="54" t="s">
        <v>357</v>
      </c>
      <c r="B275" s="115">
        <v>4</v>
      </c>
      <c r="C275" s="23"/>
      <c r="D275" s="30"/>
    </row>
    <row r="276" spans="1:4" x14ac:dyDescent="0.25">
      <c r="A276" s="54" t="s">
        <v>358</v>
      </c>
      <c r="B276" s="115" t="s">
        <v>359</v>
      </c>
      <c r="C276" s="23"/>
      <c r="D276" s="30"/>
    </row>
    <row r="277" spans="1:4" x14ac:dyDescent="0.25">
      <c r="A277" s="54" t="s">
        <v>360</v>
      </c>
      <c r="B277" s="115">
        <v>3</v>
      </c>
      <c r="C277" s="23"/>
      <c r="D277" s="30"/>
    </row>
    <row r="278" spans="1:4" x14ac:dyDescent="0.25">
      <c r="A278" s="54" t="s">
        <v>361</v>
      </c>
      <c r="B278" s="115" t="s">
        <v>362</v>
      </c>
      <c r="C278" s="23"/>
      <c r="D278" s="30"/>
    </row>
    <row r="279" spans="1:4" x14ac:dyDescent="0.25">
      <c r="A279" s="54" t="s">
        <v>363</v>
      </c>
      <c r="B279" s="115" t="s">
        <v>364</v>
      </c>
      <c r="C279" s="23"/>
      <c r="D279" s="30"/>
    </row>
    <row r="280" spans="1:4" x14ac:dyDescent="0.25">
      <c r="A280" s="54" t="s">
        <v>365</v>
      </c>
      <c r="B280" s="115">
        <v>1</v>
      </c>
      <c r="C280" s="23"/>
      <c r="D280" s="30"/>
    </row>
    <row r="281" spans="1:4" x14ac:dyDescent="0.25">
      <c r="A281" s="54" t="s">
        <v>366</v>
      </c>
      <c r="B281" s="115">
        <v>3</v>
      </c>
      <c r="C281" s="23"/>
      <c r="D281" s="30"/>
    </row>
    <row r="282" spans="1:4" x14ac:dyDescent="0.25">
      <c r="A282" s="54" t="s">
        <v>367</v>
      </c>
      <c r="B282" s="115" t="s">
        <v>368</v>
      </c>
      <c r="C282" s="23"/>
      <c r="D282" s="30"/>
    </row>
    <row r="283" spans="1:4" x14ac:dyDescent="0.25">
      <c r="A283" s="54" t="s">
        <v>369</v>
      </c>
      <c r="B283" s="115" t="s">
        <v>370</v>
      </c>
      <c r="C283" s="23"/>
      <c r="D283" s="30"/>
    </row>
    <row r="284" spans="1:4" x14ac:dyDescent="0.25">
      <c r="A284" s="54" t="s">
        <v>371</v>
      </c>
      <c r="B284" s="115" t="s">
        <v>372</v>
      </c>
      <c r="C284" s="23"/>
      <c r="D284" s="30"/>
    </row>
    <row r="285" spans="1:4" x14ac:dyDescent="0.25">
      <c r="A285" s="54" t="s">
        <v>113</v>
      </c>
      <c r="B285" s="115" t="s">
        <v>373</v>
      </c>
      <c r="C285" s="23"/>
      <c r="D285" s="30"/>
    </row>
    <row r="286" spans="1:4" x14ac:dyDescent="0.25">
      <c r="A286" s="54" t="s">
        <v>374</v>
      </c>
      <c r="B286" s="115" t="s">
        <v>373</v>
      </c>
      <c r="C286" s="23"/>
      <c r="D286" s="30"/>
    </row>
    <row r="287" spans="1:4" x14ac:dyDescent="0.25">
      <c r="A287" s="54" t="s">
        <v>375</v>
      </c>
      <c r="B287" s="115" t="s">
        <v>373</v>
      </c>
      <c r="C287" s="23"/>
      <c r="D287" s="30"/>
    </row>
    <row r="288" spans="1:4" x14ac:dyDescent="0.25">
      <c r="A288" s="54" t="s">
        <v>376</v>
      </c>
      <c r="B288" s="115" t="s">
        <v>377</v>
      </c>
      <c r="C288" s="23"/>
      <c r="D288" s="30"/>
    </row>
    <row r="289" spans="1:4" x14ac:dyDescent="0.25">
      <c r="A289" s="54" t="s">
        <v>378</v>
      </c>
      <c r="B289" s="115" t="s">
        <v>379</v>
      </c>
      <c r="C289" s="23"/>
      <c r="D289" s="30"/>
    </row>
    <row r="290" spans="1:4" x14ac:dyDescent="0.25">
      <c r="A290" s="54" t="s">
        <v>380</v>
      </c>
      <c r="B290" s="115" t="s">
        <v>381</v>
      </c>
      <c r="C290" s="23"/>
      <c r="D290" s="30"/>
    </row>
    <row r="291" spans="1:4" x14ac:dyDescent="0.25">
      <c r="A291" s="54" t="s">
        <v>38</v>
      </c>
      <c r="B291" s="115" t="s">
        <v>382</v>
      </c>
      <c r="C291" s="23"/>
      <c r="D291" s="30"/>
    </row>
    <row r="292" spans="1:4" x14ac:dyDescent="0.25">
      <c r="A292" s="54" t="s">
        <v>383</v>
      </c>
      <c r="B292" s="115" t="s">
        <v>384</v>
      </c>
      <c r="C292" s="23"/>
      <c r="D292" s="30"/>
    </row>
    <row r="293" spans="1:4" x14ac:dyDescent="0.25">
      <c r="A293" s="54" t="s">
        <v>385</v>
      </c>
      <c r="B293" s="115" t="s">
        <v>386</v>
      </c>
      <c r="C293" s="23"/>
      <c r="D293" s="30"/>
    </row>
    <row r="294" spans="1:4" x14ac:dyDescent="0.25">
      <c r="A294" s="54" t="s">
        <v>387</v>
      </c>
      <c r="B294" s="115" t="s">
        <v>388</v>
      </c>
      <c r="C294" s="23"/>
      <c r="D294" s="30"/>
    </row>
    <row r="295" spans="1:4" x14ac:dyDescent="0.25">
      <c r="A295" s="57" t="s">
        <v>54</v>
      </c>
      <c r="B295" s="107" t="s">
        <v>55</v>
      </c>
      <c r="C295" s="23"/>
      <c r="D295" s="30"/>
    </row>
    <row r="296" spans="1:4" x14ac:dyDescent="0.25">
      <c r="A296" s="24" t="s">
        <v>56</v>
      </c>
      <c r="B296" s="25">
        <v>1</v>
      </c>
      <c r="C296" s="26" t="s">
        <v>57</v>
      </c>
      <c r="D296" s="27"/>
    </row>
    <row r="297" spans="1:4" x14ac:dyDescent="0.25">
      <c r="C297" s="92" t="str">
        <f>CONCATENATE("Cena za ",B296," ks (v Kč bez DPH)",)</f>
        <v>Cena za 1 ks (v Kč bez DPH)</v>
      </c>
      <c r="D297" s="32">
        <f>(B296*D296)</f>
        <v>0</v>
      </c>
    </row>
    <row r="299" spans="1:4" s="16" customFormat="1" x14ac:dyDescent="0.25">
      <c r="A299" s="15"/>
      <c r="B299" s="98"/>
      <c r="C299" s="15"/>
      <c r="D299" s="15"/>
    </row>
    <row r="300" spans="1:4" s="14" customFormat="1" ht="21" x14ac:dyDescent="0.35">
      <c r="A300" s="17" t="s">
        <v>389</v>
      </c>
      <c r="B300" s="99"/>
      <c r="C300" s="17"/>
      <c r="D300" s="13"/>
    </row>
    <row r="301" spans="1:4" s="14" customFormat="1" ht="27" customHeight="1" x14ac:dyDescent="0.25">
      <c r="A301" s="19" t="s">
        <v>390</v>
      </c>
      <c r="B301" s="100" t="s">
        <v>13</v>
      </c>
      <c r="C301" s="21" t="s">
        <v>14</v>
      </c>
      <c r="D301" s="34" t="s">
        <v>15</v>
      </c>
    </row>
    <row r="302" spans="1:4" s="10" customFormat="1" ht="13.5" x14ac:dyDescent="0.25">
      <c r="A302" s="35" t="s">
        <v>16</v>
      </c>
      <c r="B302" s="102" t="s">
        <v>391</v>
      </c>
      <c r="C302" s="22"/>
      <c r="D302" s="30"/>
    </row>
    <row r="303" spans="1:4" s="10" customFormat="1" ht="13.5" x14ac:dyDescent="0.25">
      <c r="A303" s="35" t="s">
        <v>266</v>
      </c>
      <c r="B303" s="102" t="s">
        <v>392</v>
      </c>
      <c r="C303" s="23"/>
      <c r="D303" s="30"/>
    </row>
    <row r="304" spans="1:4" s="10" customFormat="1" ht="13.5" x14ac:dyDescent="0.25">
      <c r="A304" s="35" t="s">
        <v>20</v>
      </c>
      <c r="B304" s="102" t="s">
        <v>393</v>
      </c>
      <c r="C304" s="23"/>
      <c r="D304" s="30"/>
    </row>
    <row r="305" spans="1:4" s="10" customFormat="1" ht="13.5" x14ac:dyDescent="0.25">
      <c r="A305" s="35" t="s">
        <v>394</v>
      </c>
      <c r="B305" s="102" t="s">
        <v>395</v>
      </c>
      <c r="C305" s="23"/>
      <c r="D305" s="30"/>
    </row>
    <row r="306" spans="1:4" s="10" customFormat="1" ht="13.5" x14ac:dyDescent="0.25">
      <c r="A306" s="35" t="s">
        <v>396</v>
      </c>
      <c r="B306" s="102" t="s">
        <v>397</v>
      </c>
      <c r="C306" s="23"/>
      <c r="D306" s="30"/>
    </row>
    <row r="307" spans="1:4" s="10" customFormat="1" ht="13.5" x14ac:dyDescent="0.25">
      <c r="A307" s="35" t="s">
        <v>398</v>
      </c>
      <c r="B307" s="102" t="s">
        <v>397</v>
      </c>
      <c r="C307" s="23"/>
      <c r="D307" s="30"/>
    </row>
    <row r="308" spans="1:4" s="10" customFormat="1" ht="13.5" x14ac:dyDescent="0.25">
      <c r="A308" s="35" t="s">
        <v>399</v>
      </c>
      <c r="B308" s="102" t="s">
        <v>400</v>
      </c>
      <c r="C308" s="23"/>
      <c r="D308" s="30"/>
    </row>
    <row r="309" spans="1:4" s="10" customFormat="1" ht="13.5" x14ac:dyDescent="0.25">
      <c r="A309" s="35" t="s">
        <v>401</v>
      </c>
      <c r="B309" s="102" t="s">
        <v>402</v>
      </c>
      <c r="C309" s="23"/>
      <c r="D309" s="30"/>
    </row>
    <row r="310" spans="1:4" s="10" customFormat="1" ht="13.5" x14ac:dyDescent="0.25">
      <c r="A310" s="35" t="s">
        <v>221</v>
      </c>
      <c r="B310" s="102" t="s">
        <v>403</v>
      </c>
      <c r="C310" s="23"/>
      <c r="D310" s="30"/>
    </row>
    <row r="311" spans="1:4" s="10" customFormat="1" ht="13.5" x14ac:dyDescent="0.25">
      <c r="A311" s="35" t="s">
        <v>241</v>
      </c>
      <c r="B311" s="102" t="s">
        <v>404</v>
      </c>
      <c r="C311" s="23"/>
      <c r="D311" s="30"/>
    </row>
    <row r="312" spans="1:4" s="10" customFormat="1" ht="13.5" x14ac:dyDescent="0.25">
      <c r="A312" s="35"/>
      <c r="B312" s="102"/>
      <c r="C312" s="23"/>
      <c r="D312" s="30"/>
    </row>
    <row r="313" spans="1:4" s="10" customFormat="1" ht="13.5" x14ac:dyDescent="0.25">
      <c r="A313" s="35"/>
      <c r="B313" s="116"/>
      <c r="C313" s="23"/>
      <c r="D313" s="30"/>
    </row>
    <row r="314" spans="1:4" s="10" customFormat="1" ht="13.5" x14ac:dyDescent="0.25">
      <c r="A314" s="57" t="s">
        <v>54</v>
      </c>
      <c r="B314" s="107" t="s">
        <v>55</v>
      </c>
      <c r="C314" s="23"/>
      <c r="D314" s="30"/>
    </row>
    <row r="315" spans="1:4" s="10" customFormat="1" ht="13.5" x14ac:dyDescent="0.25">
      <c r="A315" s="24" t="s">
        <v>56</v>
      </c>
      <c r="B315" s="25">
        <v>1</v>
      </c>
      <c r="C315" s="26" t="s">
        <v>57</v>
      </c>
      <c r="D315" s="27"/>
    </row>
    <row r="316" spans="1:4" s="10" customFormat="1" ht="14.25" customHeight="1" x14ac:dyDescent="0.25">
      <c r="A316" s="9"/>
      <c r="B316" s="9"/>
      <c r="C316" s="92" t="str">
        <f>CONCATENATE("Cena za ",B315," ks (v Kč bez DPH)",)</f>
        <v>Cena za 1 ks (v Kč bez DPH)</v>
      </c>
      <c r="D316" s="93">
        <f>(B315*D315)</f>
        <v>0</v>
      </c>
    </row>
    <row r="317" spans="1:4" s="10" customFormat="1" ht="15" customHeight="1" x14ac:dyDescent="0.25">
      <c r="A317" s="9"/>
      <c r="B317" s="9"/>
      <c r="C317" s="9"/>
      <c r="D317" s="9"/>
    </row>
    <row r="318" spans="1:4" s="10" customFormat="1" ht="15" customHeight="1" x14ac:dyDescent="0.25">
      <c r="A318" s="9"/>
      <c r="B318" s="9"/>
      <c r="C318" s="9"/>
      <c r="D318" s="9"/>
    </row>
    <row r="319" spans="1:4" s="10" customFormat="1" ht="15" customHeight="1" x14ac:dyDescent="0.35">
      <c r="A319" s="17" t="s">
        <v>405</v>
      </c>
      <c r="B319" s="99"/>
      <c r="C319" s="17"/>
      <c r="D319" s="13"/>
    </row>
    <row r="320" spans="1:4" s="14" customFormat="1" ht="13.5" x14ac:dyDescent="0.25">
      <c r="A320" s="52" t="s">
        <v>406</v>
      </c>
      <c r="B320" s="104" t="s">
        <v>13</v>
      </c>
      <c r="C320" s="21" t="s">
        <v>14</v>
      </c>
      <c r="D320" s="34" t="s">
        <v>15</v>
      </c>
    </row>
    <row r="321" spans="1:4" s="14" customFormat="1" ht="13.5" x14ac:dyDescent="0.25">
      <c r="A321" s="53" t="s">
        <v>16</v>
      </c>
      <c r="B321" s="115" t="s">
        <v>407</v>
      </c>
      <c r="C321" s="56"/>
      <c r="D321" s="30"/>
    </row>
    <row r="322" spans="1:4" s="14" customFormat="1" ht="13.5" x14ac:dyDescent="0.25">
      <c r="A322" s="54" t="s">
        <v>408</v>
      </c>
      <c r="B322" s="115" t="s">
        <v>409</v>
      </c>
      <c r="C322" s="23"/>
      <c r="D322" s="30"/>
    </row>
    <row r="323" spans="1:4" s="14" customFormat="1" ht="13.5" x14ac:dyDescent="0.25">
      <c r="A323" s="54" t="s">
        <v>410</v>
      </c>
      <c r="B323" s="115" t="s">
        <v>411</v>
      </c>
      <c r="C323" s="23"/>
      <c r="D323" s="30"/>
    </row>
    <row r="324" spans="1:4" s="14" customFormat="1" ht="13.5" x14ac:dyDescent="0.25">
      <c r="A324" s="54" t="s">
        <v>412</v>
      </c>
      <c r="B324" s="115" t="s">
        <v>413</v>
      </c>
      <c r="C324" s="23"/>
      <c r="D324" s="30"/>
    </row>
    <row r="325" spans="1:4" s="14" customFormat="1" ht="13.5" x14ac:dyDescent="0.25">
      <c r="A325" s="54" t="s">
        <v>414</v>
      </c>
      <c r="B325" s="115" t="s">
        <v>415</v>
      </c>
      <c r="C325" s="23"/>
      <c r="D325" s="30"/>
    </row>
    <row r="326" spans="1:4" s="14" customFormat="1" ht="13.5" x14ac:dyDescent="0.25">
      <c r="A326" s="54" t="s">
        <v>416</v>
      </c>
      <c r="B326" s="115" t="s">
        <v>417</v>
      </c>
      <c r="C326" s="23"/>
      <c r="D326" s="30"/>
    </row>
    <row r="327" spans="1:4" s="14" customFormat="1" ht="13.5" x14ac:dyDescent="0.25">
      <c r="A327" s="54" t="s">
        <v>26</v>
      </c>
      <c r="B327" s="115" t="s">
        <v>418</v>
      </c>
      <c r="C327" s="23"/>
      <c r="D327" s="30"/>
    </row>
    <row r="328" spans="1:4" s="14" customFormat="1" ht="13.5" x14ac:dyDescent="0.25">
      <c r="A328" s="54" t="s">
        <v>192</v>
      </c>
      <c r="B328" s="115" t="s">
        <v>419</v>
      </c>
      <c r="C328" s="23"/>
      <c r="D328" s="30"/>
    </row>
    <row r="329" spans="1:4" s="14" customFormat="1" ht="13.5" x14ac:dyDescent="0.25">
      <c r="A329" s="54" t="s">
        <v>420</v>
      </c>
      <c r="B329" s="115" t="s">
        <v>421</v>
      </c>
      <c r="C329" s="23"/>
      <c r="D329" s="30"/>
    </row>
    <row r="330" spans="1:4" s="14" customFormat="1" ht="13.5" x14ac:dyDescent="0.25">
      <c r="A330" s="54" t="s">
        <v>199</v>
      </c>
      <c r="B330" s="115" t="s">
        <v>422</v>
      </c>
      <c r="C330" s="23"/>
      <c r="D330" s="30"/>
    </row>
    <row r="331" spans="1:4" s="14" customFormat="1" ht="13.5" x14ac:dyDescent="0.25">
      <c r="A331" s="54" t="s">
        <v>116</v>
      </c>
      <c r="B331" s="115" t="s">
        <v>423</v>
      </c>
      <c r="C331" s="23"/>
      <c r="D331" s="30"/>
    </row>
    <row r="332" spans="1:4" s="14" customFormat="1" ht="13.5" x14ac:dyDescent="0.25">
      <c r="A332" s="57" t="s">
        <v>54</v>
      </c>
      <c r="B332" s="107" t="s">
        <v>55</v>
      </c>
      <c r="C332" s="23"/>
      <c r="D332" s="58"/>
    </row>
    <row r="333" spans="1:4" s="10" customFormat="1" ht="13.5" x14ac:dyDescent="0.25">
      <c r="A333" s="24" t="s">
        <v>56</v>
      </c>
      <c r="B333" s="25">
        <v>1</v>
      </c>
      <c r="C333" s="26" t="s">
        <v>57</v>
      </c>
      <c r="D333" s="27"/>
    </row>
    <row r="334" spans="1:4" s="10" customFormat="1" ht="13.5" x14ac:dyDescent="0.25">
      <c r="A334" s="9"/>
      <c r="B334" s="9"/>
      <c r="C334" s="92" t="str">
        <f>CONCATENATE("Cena za ",B333," ks (v Kč bez DPH)",)</f>
        <v>Cena za 1 ks (v Kč bez DPH)</v>
      </c>
      <c r="D334" s="93">
        <f>(B333*D333)</f>
        <v>0</v>
      </c>
    </row>
    <row r="335" spans="1:4" s="10" customFormat="1" ht="14.25" customHeight="1" x14ac:dyDescent="0.25">
      <c r="A335" s="9"/>
      <c r="B335" s="9"/>
      <c r="C335" s="9"/>
      <c r="D335" s="9"/>
    </row>
    <row r="336" spans="1:4" s="10" customFormat="1" ht="15" customHeight="1" x14ac:dyDescent="0.25">
      <c r="A336" s="3"/>
      <c r="B336" s="98"/>
      <c r="C336" s="3"/>
      <c r="D336" s="3"/>
    </row>
    <row r="337" spans="1:4" s="10" customFormat="1" ht="14.25" customHeight="1" x14ac:dyDescent="0.25">
      <c r="A337" s="3"/>
      <c r="B337" s="98"/>
      <c r="C337" s="3"/>
      <c r="D337" s="3"/>
    </row>
    <row r="338" spans="1:4" ht="21" x14ac:dyDescent="0.35">
      <c r="A338" s="17" t="s">
        <v>424</v>
      </c>
      <c r="B338" s="99"/>
      <c r="C338" s="17"/>
      <c r="D338" s="13"/>
    </row>
    <row r="339" spans="1:4" x14ac:dyDescent="0.25">
      <c r="A339" s="19" t="s">
        <v>344</v>
      </c>
      <c r="B339" s="104" t="s">
        <v>13</v>
      </c>
      <c r="C339" s="21" t="s">
        <v>14</v>
      </c>
      <c r="D339" s="34" t="s">
        <v>15</v>
      </c>
    </row>
    <row r="340" spans="1:4" ht="29.1" customHeight="1" x14ac:dyDescent="0.25">
      <c r="A340" s="57" t="s">
        <v>168</v>
      </c>
      <c r="B340" s="108" t="s">
        <v>425</v>
      </c>
      <c r="C340" s="22"/>
      <c r="D340" s="30"/>
    </row>
    <row r="341" spans="1:4" x14ac:dyDescent="0.25">
      <c r="A341" s="35" t="s">
        <v>170</v>
      </c>
      <c r="B341" s="106" t="s">
        <v>426</v>
      </c>
      <c r="C341" s="23"/>
      <c r="D341" s="30"/>
    </row>
    <row r="342" spans="1:4" x14ac:dyDescent="0.25">
      <c r="A342" s="35" t="s">
        <v>172</v>
      </c>
      <c r="B342" s="106" t="s">
        <v>427</v>
      </c>
      <c r="C342" s="23"/>
      <c r="D342" s="30"/>
    </row>
    <row r="343" spans="1:4" x14ac:dyDescent="0.25">
      <c r="A343" s="35" t="s">
        <v>428</v>
      </c>
      <c r="B343" s="106" t="s">
        <v>429</v>
      </c>
      <c r="C343" s="23"/>
      <c r="D343" s="30"/>
    </row>
    <row r="344" spans="1:4" x14ac:dyDescent="0.25">
      <c r="A344" s="35" t="s">
        <v>430</v>
      </c>
      <c r="B344" s="106" t="s">
        <v>431</v>
      </c>
      <c r="C344" s="23"/>
      <c r="D344" s="30"/>
    </row>
    <row r="345" spans="1:4" x14ac:dyDescent="0.25">
      <c r="A345" s="35" t="s">
        <v>432</v>
      </c>
      <c r="B345" s="106" t="s">
        <v>433</v>
      </c>
      <c r="C345" s="23"/>
      <c r="D345" s="30"/>
    </row>
    <row r="346" spans="1:4" x14ac:dyDescent="0.25">
      <c r="A346" s="35" t="s">
        <v>144</v>
      </c>
      <c r="B346" s="106" t="s">
        <v>174</v>
      </c>
      <c r="C346" s="23"/>
      <c r="D346" s="30"/>
    </row>
    <row r="347" spans="1:4" x14ac:dyDescent="0.25">
      <c r="A347" s="35" t="s">
        <v>175</v>
      </c>
      <c r="B347" s="106" t="s">
        <v>434</v>
      </c>
      <c r="C347" s="23"/>
      <c r="D347" s="30"/>
    </row>
    <row r="348" spans="1:4" x14ac:dyDescent="0.25">
      <c r="A348" s="35" t="s">
        <v>435</v>
      </c>
      <c r="B348" s="106" t="s">
        <v>436</v>
      </c>
      <c r="C348" s="23"/>
      <c r="D348" s="30"/>
    </row>
    <row r="349" spans="1:4" x14ac:dyDescent="0.25">
      <c r="A349" s="35" t="s">
        <v>38</v>
      </c>
      <c r="B349" s="106" t="s">
        <v>437</v>
      </c>
      <c r="C349" s="23"/>
      <c r="D349" s="30"/>
    </row>
    <row r="350" spans="1:4" ht="27" x14ac:dyDescent="0.25">
      <c r="A350" s="35" t="s">
        <v>438</v>
      </c>
      <c r="B350" s="106" t="s">
        <v>439</v>
      </c>
      <c r="C350" s="23"/>
      <c r="D350" s="30"/>
    </row>
    <row r="351" spans="1:4" ht="40.5" x14ac:dyDescent="0.25">
      <c r="A351" s="35" t="s">
        <v>440</v>
      </c>
      <c r="B351" s="106" t="s">
        <v>441</v>
      </c>
      <c r="C351" s="23"/>
      <c r="D351" s="30"/>
    </row>
    <row r="352" spans="1:4" x14ac:dyDescent="0.25">
      <c r="A352" s="35"/>
      <c r="B352" s="106"/>
      <c r="C352" s="23"/>
      <c r="D352" s="30"/>
    </row>
    <row r="353" spans="1:4" ht="18" customHeight="1" x14ac:dyDescent="0.25">
      <c r="A353" s="57" t="s">
        <v>54</v>
      </c>
      <c r="B353" s="107" t="s">
        <v>55</v>
      </c>
      <c r="C353" s="29"/>
      <c r="D353" s="30"/>
    </row>
    <row r="354" spans="1:4" s="10" customFormat="1" ht="13.5" x14ac:dyDescent="0.25">
      <c r="A354" s="24" t="s">
        <v>56</v>
      </c>
      <c r="B354" s="25">
        <v>1</v>
      </c>
      <c r="C354" s="26" t="s">
        <v>57</v>
      </c>
      <c r="D354" s="27"/>
    </row>
    <row r="355" spans="1:4" s="10" customFormat="1" x14ac:dyDescent="0.25">
      <c r="A355" s="3"/>
      <c r="B355" s="98"/>
      <c r="C355" s="92" t="str">
        <f>CONCATENATE("Cena za ",B354," ks (v Kč bez DPH)",)</f>
        <v>Cena za 1 ks (v Kč bez DPH)</v>
      </c>
      <c r="D355" s="32">
        <f>(B354*D354)</f>
        <v>0</v>
      </c>
    </row>
    <row r="356" spans="1:4" s="10" customFormat="1" x14ac:dyDescent="0.25">
      <c r="A356" s="3"/>
      <c r="B356" s="98"/>
      <c r="C356" s="3"/>
      <c r="D356" s="3"/>
    </row>
    <row r="357" spans="1:4" s="10" customFormat="1" ht="14.25" customHeight="1" x14ac:dyDescent="0.25">
      <c r="A357" s="3"/>
      <c r="B357" s="98"/>
      <c r="C357" s="3"/>
      <c r="D357" s="3"/>
    </row>
    <row r="358" spans="1:4" s="10" customFormat="1" x14ac:dyDescent="0.25">
      <c r="A358" s="3"/>
      <c r="B358" s="98"/>
      <c r="C358" s="3"/>
      <c r="D358" s="3"/>
    </row>
    <row r="359" spans="1:4" s="10" customFormat="1" ht="14.25" customHeight="1" x14ac:dyDescent="0.35">
      <c r="A359" s="17" t="s">
        <v>442</v>
      </c>
      <c r="B359" s="99"/>
      <c r="C359" s="17"/>
      <c r="D359" s="13"/>
    </row>
    <row r="360" spans="1:4" x14ac:dyDescent="0.25">
      <c r="A360" s="28" t="s">
        <v>443</v>
      </c>
      <c r="B360" s="104" t="s">
        <v>13</v>
      </c>
      <c r="C360" s="21" t="s">
        <v>14</v>
      </c>
      <c r="D360" s="34" t="s">
        <v>15</v>
      </c>
    </row>
    <row r="361" spans="1:4" ht="38.25" x14ac:dyDescent="0.25">
      <c r="A361" s="31" t="s">
        <v>228</v>
      </c>
      <c r="B361" s="109" t="s">
        <v>444</v>
      </c>
      <c r="C361" s="22"/>
      <c r="D361" s="30"/>
    </row>
    <row r="362" spans="1:4" x14ac:dyDescent="0.25">
      <c r="A362" s="31" t="s">
        <v>20</v>
      </c>
      <c r="B362" s="110" t="s">
        <v>445</v>
      </c>
      <c r="C362" s="23"/>
      <c r="D362" s="30"/>
    </row>
    <row r="363" spans="1:4" x14ac:dyDescent="0.25">
      <c r="A363" s="31" t="s">
        <v>26</v>
      </c>
      <c r="B363" s="110" t="s">
        <v>446</v>
      </c>
      <c r="C363" s="23"/>
      <c r="D363" s="30"/>
    </row>
    <row r="364" spans="1:4" x14ac:dyDescent="0.25">
      <c r="A364" s="31" t="s">
        <v>447</v>
      </c>
      <c r="B364" s="110" t="s">
        <v>448</v>
      </c>
      <c r="C364" s="23"/>
      <c r="D364" s="30"/>
    </row>
    <row r="365" spans="1:4" x14ac:dyDescent="0.25">
      <c r="A365" s="31" t="s">
        <v>233</v>
      </c>
      <c r="B365" s="110" t="s">
        <v>449</v>
      </c>
      <c r="C365" s="23"/>
      <c r="D365" s="30"/>
    </row>
    <row r="366" spans="1:4" x14ac:dyDescent="0.25">
      <c r="A366" s="31" t="s">
        <v>195</v>
      </c>
      <c r="B366" s="110" t="s">
        <v>235</v>
      </c>
      <c r="C366" s="23"/>
      <c r="D366" s="30"/>
    </row>
    <row r="367" spans="1:4" ht="25.5" x14ac:dyDescent="0.25">
      <c r="A367" s="31" t="s">
        <v>450</v>
      </c>
      <c r="B367" s="110" t="s">
        <v>451</v>
      </c>
      <c r="C367" s="23"/>
      <c r="D367" s="30"/>
    </row>
    <row r="368" spans="1:4" x14ac:dyDescent="0.25">
      <c r="A368" s="31" t="s">
        <v>452</v>
      </c>
      <c r="B368" s="110" t="s">
        <v>453</v>
      </c>
      <c r="C368" s="23"/>
      <c r="D368" s="30"/>
    </row>
    <row r="369" spans="1:4" x14ac:dyDescent="0.25">
      <c r="A369" s="31" t="s">
        <v>34</v>
      </c>
      <c r="B369" s="110" t="s">
        <v>454</v>
      </c>
      <c r="C369" s="23"/>
      <c r="D369" s="30"/>
    </row>
    <row r="370" spans="1:4" x14ac:dyDescent="0.25">
      <c r="A370" s="31" t="s">
        <v>40</v>
      </c>
      <c r="B370" s="110" t="s">
        <v>455</v>
      </c>
      <c r="C370" s="23"/>
      <c r="D370" s="30"/>
    </row>
    <row r="371" spans="1:4" x14ac:dyDescent="0.25">
      <c r="A371" s="31" t="s">
        <v>456</v>
      </c>
      <c r="B371" s="110" t="s">
        <v>457</v>
      </c>
      <c r="C371" s="23"/>
      <c r="D371" s="30"/>
    </row>
    <row r="372" spans="1:4" x14ac:dyDescent="0.25">
      <c r="A372" s="31" t="s">
        <v>28</v>
      </c>
      <c r="B372" s="110" t="s">
        <v>458</v>
      </c>
      <c r="C372" s="23"/>
      <c r="D372" s="30"/>
    </row>
    <row r="373" spans="1:4" x14ac:dyDescent="0.25">
      <c r="A373" s="31" t="s">
        <v>42</v>
      </c>
      <c r="B373" s="110" t="s">
        <v>459</v>
      </c>
      <c r="C373" s="23"/>
      <c r="D373" s="30"/>
    </row>
    <row r="374" spans="1:4" x14ac:dyDescent="0.25">
      <c r="A374" s="31"/>
      <c r="B374" s="110"/>
      <c r="C374" s="23"/>
      <c r="D374" s="30"/>
    </row>
    <row r="375" spans="1:4" x14ac:dyDescent="0.25">
      <c r="A375" s="31" t="s">
        <v>38</v>
      </c>
      <c r="B375" s="110" t="s">
        <v>460</v>
      </c>
      <c r="C375" s="23"/>
      <c r="D375" s="30"/>
    </row>
    <row r="376" spans="1:4" x14ac:dyDescent="0.25">
      <c r="A376" s="31" t="s">
        <v>236</v>
      </c>
      <c r="B376" s="110" t="s">
        <v>461</v>
      </c>
      <c r="C376" s="23"/>
      <c r="D376" s="30"/>
    </row>
    <row r="377" spans="1:4" x14ac:dyDescent="0.25">
      <c r="A377" s="31" t="s">
        <v>46</v>
      </c>
      <c r="B377" s="110" t="s">
        <v>47</v>
      </c>
      <c r="C377" s="23"/>
      <c r="D377" s="30"/>
    </row>
    <row r="378" spans="1:4" x14ac:dyDescent="0.25">
      <c r="A378" s="31" t="s">
        <v>199</v>
      </c>
      <c r="B378" s="110" t="s">
        <v>462</v>
      </c>
      <c r="C378" s="23"/>
      <c r="D378" s="30"/>
    </row>
    <row r="379" spans="1:4" x14ac:dyDescent="0.25">
      <c r="A379" s="31" t="s">
        <v>241</v>
      </c>
      <c r="B379" s="110" t="s">
        <v>463</v>
      </c>
      <c r="C379" s="23"/>
      <c r="D379" s="30"/>
    </row>
    <row r="380" spans="1:4" x14ac:dyDescent="0.25">
      <c r="A380" s="31" t="s">
        <v>464</v>
      </c>
      <c r="B380" s="110" t="s">
        <v>465</v>
      </c>
      <c r="C380" s="23"/>
      <c r="D380" s="30"/>
    </row>
    <row r="381" spans="1:4" ht="25.5" x14ac:dyDescent="0.25">
      <c r="A381" s="31" t="s">
        <v>116</v>
      </c>
      <c r="B381" s="110" t="s">
        <v>466</v>
      </c>
      <c r="C381" s="23"/>
      <c r="D381" s="30"/>
    </row>
    <row r="382" spans="1:4" x14ac:dyDescent="0.25">
      <c r="A382" s="57" t="s">
        <v>54</v>
      </c>
      <c r="B382" s="107" t="s">
        <v>55</v>
      </c>
      <c r="C382" s="23"/>
      <c r="D382" s="30"/>
    </row>
    <row r="383" spans="1:4" s="10" customFormat="1" ht="13.5" x14ac:dyDescent="0.25">
      <c r="A383" s="24" t="s">
        <v>56</v>
      </c>
      <c r="B383" s="25">
        <v>1</v>
      </c>
      <c r="C383" s="26" t="s">
        <v>57</v>
      </c>
      <c r="D383" s="27"/>
    </row>
    <row r="384" spans="1:4" s="10" customFormat="1" ht="13.35" customHeight="1" x14ac:dyDescent="0.25">
      <c r="A384" s="3"/>
      <c r="B384" s="98"/>
      <c r="C384" s="92" t="str">
        <f>CONCATENATE("Cena za ",B383," ks (v Kč bez DPH)",)</f>
        <v>Cena za 1 ks (v Kč bez DPH)</v>
      </c>
      <c r="D384" s="32">
        <f>(B383*D383)</f>
        <v>0</v>
      </c>
    </row>
    <row r="385" spans="1:4" s="10" customFormat="1" x14ac:dyDescent="0.25">
      <c r="A385" s="3"/>
      <c r="B385" s="98"/>
      <c r="C385" s="3"/>
      <c r="D385" s="3"/>
    </row>
    <row r="386" spans="1:4" ht="21" x14ac:dyDescent="0.35">
      <c r="A386" s="17" t="s">
        <v>467</v>
      </c>
      <c r="B386" s="99"/>
      <c r="C386" s="17"/>
      <c r="D386" s="13"/>
    </row>
    <row r="387" spans="1:4" x14ac:dyDescent="0.25">
      <c r="A387" s="28" t="s">
        <v>468</v>
      </c>
      <c r="B387" s="104" t="s">
        <v>13</v>
      </c>
      <c r="C387" s="21" t="s">
        <v>14</v>
      </c>
      <c r="D387" s="34" t="s">
        <v>15</v>
      </c>
    </row>
    <row r="388" spans="1:4" s="14" customFormat="1" ht="27" x14ac:dyDescent="0.25">
      <c r="A388" s="40" t="s">
        <v>168</v>
      </c>
      <c r="B388" s="108" t="s">
        <v>469</v>
      </c>
      <c r="C388" s="22"/>
      <c r="D388" s="30"/>
    </row>
    <row r="389" spans="1:4" s="14" customFormat="1" ht="13.5" x14ac:dyDescent="0.25">
      <c r="A389" s="35" t="s">
        <v>20</v>
      </c>
      <c r="B389" s="106" t="s">
        <v>470</v>
      </c>
      <c r="C389" s="23"/>
      <c r="D389" s="30"/>
    </row>
    <row r="390" spans="1:4" s="14" customFormat="1" ht="13.5" x14ac:dyDescent="0.25">
      <c r="A390" s="35" t="s">
        <v>471</v>
      </c>
      <c r="B390" s="106" t="s">
        <v>472</v>
      </c>
      <c r="C390" s="23"/>
      <c r="D390" s="30"/>
    </row>
    <row r="391" spans="1:4" s="14" customFormat="1" ht="27" x14ac:dyDescent="0.25">
      <c r="A391" s="35" t="s">
        <v>473</v>
      </c>
      <c r="B391" s="106" t="s">
        <v>474</v>
      </c>
      <c r="C391" s="23"/>
      <c r="D391" s="30"/>
    </row>
    <row r="392" spans="1:4" s="14" customFormat="1" ht="13.5" x14ac:dyDescent="0.25">
      <c r="A392" s="35" t="s">
        <v>42</v>
      </c>
      <c r="B392" s="106" t="s">
        <v>475</v>
      </c>
      <c r="C392" s="23"/>
      <c r="D392" s="30"/>
    </row>
    <row r="393" spans="1:4" s="14" customFormat="1" ht="13.5" x14ac:dyDescent="0.25">
      <c r="A393" s="35" t="s">
        <v>331</v>
      </c>
      <c r="B393" s="106" t="s">
        <v>476</v>
      </c>
      <c r="C393" s="23"/>
      <c r="D393" s="30"/>
    </row>
    <row r="394" spans="1:4" s="14" customFormat="1" ht="13.5" x14ac:dyDescent="0.25">
      <c r="A394" s="35" t="s">
        <v>38</v>
      </c>
      <c r="B394" s="106" t="s">
        <v>477</v>
      </c>
      <c r="C394" s="23"/>
      <c r="D394" s="30"/>
    </row>
    <row r="395" spans="1:4" s="14" customFormat="1" ht="13.5" x14ac:dyDescent="0.25">
      <c r="A395" s="35" t="s">
        <v>478</v>
      </c>
      <c r="B395" s="106" t="s">
        <v>479</v>
      </c>
      <c r="C395" s="23"/>
      <c r="D395" s="30"/>
    </row>
    <row r="396" spans="1:4" s="14" customFormat="1" ht="13.5" x14ac:dyDescent="0.25">
      <c r="A396" s="35" t="s">
        <v>480</v>
      </c>
      <c r="B396" s="106" t="s">
        <v>481</v>
      </c>
      <c r="C396" s="23"/>
      <c r="D396" s="30"/>
    </row>
    <row r="397" spans="1:4" s="14" customFormat="1" ht="13.5" x14ac:dyDescent="0.25">
      <c r="A397" s="35" t="s">
        <v>218</v>
      </c>
      <c r="B397" s="106" t="s">
        <v>482</v>
      </c>
      <c r="C397" s="23"/>
      <c r="D397" s="30"/>
    </row>
    <row r="398" spans="1:4" s="14" customFormat="1" ht="13.5" x14ac:dyDescent="0.25">
      <c r="A398" s="35" t="s">
        <v>483</v>
      </c>
      <c r="B398" s="106" t="s">
        <v>402</v>
      </c>
      <c r="C398" s="23"/>
      <c r="D398" s="30"/>
    </row>
    <row r="399" spans="1:4" s="14" customFormat="1" ht="13.5" x14ac:dyDescent="0.25">
      <c r="A399" s="35" t="s">
        <v>484</v>
      </c>
      <c r="B399" s="106" t="s">
        <v>485</v>
      </c>
      <c r="C399" s="23"/>
      <c r="D399" s="30"/>
    </row>
    <row r="400" spans="1:4" s="14" customFormat="1" ht="13.5" x14ac:dyDescent="0.25">
      <c r="A400" s="35" t="s">
        <v>486</v>
      </c>
      <c r="B400" s="106" t="s">
        <v>487</v>
      </c>
      <c r="C400" s="23"/>
      <c r="D400" s="30"/>
    </row>
    <row r="401" spans="1:4" s="14" customFormat="1" ht="13.5" x14ac:dyDescent="0.25">
      <c r="A401" s="35" t="s">
        <v>199</v>
      </c>
      <c r="B401" s="106" t="s">
        <v>488</v>
      </c>
      <c r="C401" s="23"/>
      <c r="D401" s="30"/>
    </row>
    <row r="402" spans="1:4" s="14" customFormat="1" ht="13.5" x14ac:dyDescent="0.25">
      <c r="A402" s="35" t="s">
        <v>236</v>
      </c>
      <c r="B402" s="106" t="s">
        <v>489</v>
      </c>
      <c r="C402" s="23"/>
      <c r="D402" s="30"/>
    </row>
    <row r="403" spans="1:4" s="14" customFormat="1" ht="27" x14ac:dyDescent="0.25">
      <c r="A403" s="35" t="s">
        <v>490</v>
      </c>
      <c r="B403" s="106" t="s">
        <v>491</v>
      </c>
      <c r="C403" s="23"/>
      <c r="D403" s="30"/>
    </row>
    <row r="404" spans="1:4" s="14" customFormat="1" ht="13.5" x14ac:dyDescent="0.25">
      <c r="A404" s="35" t="s">
        <v>492</v>
      </c>
      <c r="B404" s="106" t="s">
        <v>493</v>
      </c>
      <c r="C404" s="23"/>
      <c r="D404" s="30"/>
    </row>
    <row r="405" spans="1:4" s="14" customFormat="1" ht="13.5" x14ac:dyDescent="0.25">
      <c r="A405" s="35" t="s">
        <v>54</v>
      </c>
      <c r="B405" s="106" t="s">
        <v>55</v>
      </c>
      <c r="C405" s="23"/>
      <c r="D405" s="30"/>
    </row>
    <row r="406" spans="1:4" s="10" customFormat="1" ht="13.5" x14ac:dyDescent="0.25">
      <c r="A406" s="24" t="s">
        <v>56</v>
      </c>
      <c r="B406" s="25">
        <v>2</v>
      </c>
      <c r="C406" s="26" t="s">
        <v>57</v>
      </c>
      <c r="D406" s="27"/>
    </row>
    <row r="407" spans="1:4" s="10" customFormat="1" ht="13.35" customHeight="1" x14ac:dyDescent="0.25">
      <c r="A407" s="3"/>
      <c r="B407" s="98"/>
      <c r="C407" s="92" t="str">
        <f>CONCATENATE("Cena za ",B406," ks (v Kč bez DPH)",)</f>
        <v>Cena za 2 ks (v Kč bez DPH)</v>
      </c>
      <c r="D407" s="32">
        <f>(B406*D406)</f>
        <v>0</v>
      </c>
    </row>
    <row r="408" spans="1:4" s="10" customFormat="1" x14ac:dyDescent="0.25">
      <c r="A408" s="3"/>
      <c r="B408" s="98"/>
      <c r="C408" s="3"/>
      <c r="D408" s="3"/>
    </row>
    <row r="409" spans="1:4" s="10" customFormat="1" ht="14.25" customHeight="1" x14ac:dyDescent="0.25">
      <c r="A409" s="3"/>
      <c r="B409" s="98"/>
      <c r="C409" s="3"/>
      <c r="D409" s="3"/>
    </row>
    <row r="410" spans="1:4" ht="21" x14ac:dyDescent="0.35">
      <c r="A410" s="17" t="s">
        <v>494</v>
      </c>
      <c r="B410" s="99"/>
      <c r="C410" s="17"/>
      <c r="D410" s="13"/>
    </row>
    <row r="411" spans="1:4" x14ac:dyDescent="0.25">
      <c r="A411" s="28" t="s">
        <v>495</v>
      </c>
      <c r="B411" s="104" t="s">
        <v>13</v>
      </c>
      <c r="C411" s="21" t="s">
        <v>14</v>
      </c>
      <c r="D411" s="34" t="s">
        <v>15</v>
      </c>
    </row>
    <row r="412" spans="1:4" s="14" customFormat="1" ht="42" customHeight="1" x14ac:dyDescent="0.25">
      <c r="A412" s="40" t="s">
        <v>168</v>
      </c>
      <c r="B412" s="106" t="s">
        <v>496</v>
      </c>
      <c r="C412" s="22"/>
      <c r="D412" s="30"/>
    </row>
    <row r="413" spans="1:4" s="14" customFormat="1" ht="13.5" x14ac:dyDescent="0.25">
      <c r="A413" s="35" t="s">
        <v>497</v>
      </c>
      <c r="B413" s="106" t="s">
        <v>498</v>
      </c>
      <c r="C413" s="23"/>
      <c r="D413" s="30"/>
    </row>
    <row r="414" spans="1:4" s="14" customFormat="1" ht="13.5" x14ac:dyDescent="0.25">
      <c r="A414" s="35" t="s">
        <v>499</v>
      </c>
      <c r="B414" s="106" t="s">
        <v>500</v>
      </c>
      <c r="C414" s="23"/>
      <c r="D414" s="30"/>
    </row>
    <row r="415" spans="1:4" s="14" customFormat="1" ht="13.5" x14ac:dyDescent="0.25">
      <c r="A415" s="35" t="s">
        <v>501</v>
      </c>
      <c r="B415" s="117">
        <v>2</v>
      </c>
      <c r="C415" s="23"/>
      <c r="D415" s="30"/>
    </row>
    <row r="416" spans="1:4" s="14" customFormat="1" ht="13.5" x14ac:dyDescent="0.25">
      <c r="A416" s="35" t="s">
        <v>502</v>
      </c>
      <c r="B416" s="106" t="s">
        <v>503</v>
      </c>
      <c r="C416" s="23"/>
      <c r="D416" s="30"/>
    </row>
    <row r="417" spans="1:4" s="14" customFormat="1" ht="13.5" x14ac:dyDescent="0.25">
      <c r="A417" s="35" t="s">
        <v>504</v>
      </c>
      <c r="B417" s="106" t="s">
        <v>505</v>
      </c>
      <c r="C417" s="23"/>
      <c r="D417" s="30"/>
    </row>
    <row r="418" spans="1:4" s="14" customFormat="1" ht="27" x14ac:dyDescent="0.25">
      <c r="A418" s="35" t="s">
        <v>506</v>
      </c>
      <c r="B418" s="106" t="s">
        <v>507</v>
      </c>
      <c r="C418" s="23"/>
      <c r="D418" s="30"/>
    </row>
    <row r="419" spans="1:4" s="14" customFormat="1" ht="13.5" x14ac:dyDescent="0.25">
      <c r="A419" s="35" t="s">
        <v>508</v>
      </c>
      <c r="B419" s="106" t="s">
        <v>509</v>
      </c>
      <c r="C419" s="23"/>
      <c r="D419" s="30"/>
    </row>
    <row r="420" spans="1:4" s="14" customFormat="1" ht="13.5" x14ac:dyDescent="0.25">
      <c r="A420" s="35" t="s">
        <v>510</v>
      </c>
      <c r="B420" s="106" t="s">
        <v>511</v>
      </c>
      <c r="C420" s="23"/>
      <c r="D420" s="30"/>
    </row>
    <row r="421" spans="1:4" s="14" customFormat="1" ht="13.5" x14ac:dyDescent="0.25">
      <c r="A421" s="35" t="s">
        <v>512</v>
      </c>
      <c r="B421" s="106" t="s">
        <v>513</v>
      </c>
      <c r="C421" s="23"/>
      <c r="D421" s="30"/>
    </row>
    <row r="422" spans="1:4" s="14" customFormat="1" ht="13.5" x14ac:dyDescent="0.25">
      <c r="A422" s="35" t="s">
        <v>512</v>
      </c>
      <c r="B422" s="106" t="s">
        <v>514</v>
      </c>
      <c r="C422" s="23"/>
      <c r="D422" s="30"/>
    </row>
    <row r="423" spans="1:4" s="14" customFormat="1" ht="13.5" x14ac:dyDescent="0.25">
      <c r="A423" s="35" t="s">
        <v>515</v>
      </c>
      <c r="B423" s="106" t="s">
        <v>516</v>
      </c>
      <c r="C423" s="23"/>
      <c r="D423" s="30"/>
    </row>
    <row r="424" spans="1:4" s="14" customFormat="1" ht="13.5" x14ac:dyDescent="0.25">
      <c r="A424" s="35" t="s">
        <v>517</v>
      </c>
      <c r="B424" s="106" t="s">
        <v>518</v>
      </c>
      <c r="C424" s="23"/>
      <c r="D424" s="30"/>
    </row>
    <row r="425" spans="1:4" s="14" customFormat="1" ht="13.5" x14ac:dyDescent="0.25">
      <c r="A425" s="35" t="s">
        <v>519</v>
      </c>
      <c r="B425" s="106" t="s">
        <v>520</v>
      </c>
      <c r="C425" s="23"/>
      <c r="D425" s="30"/>
    </row>
    <row r="426" spans="1:4" s="14" customFormat="1" ht="13.5" x14ac:dyDescent="0.25">
      <c r="A426" s="35" t="s">
        <v>521</v>
      </c>
      <c r="B426" s="106" t="s">
        <v>522</v>
      </c>
      <c r="C426" s="23"/>
      <c r="D426" s="30"/>
    </row>
    <row r="427" spans="1:4" s="14" customFormat="1" ht="13.5" x14ac:dyDescent="0.25">
      <c r="A427" s="35" t="s">
        <v>523</v>
      </c>
      <c r="B427" s="106" t="s">
        <v>524</v>
      </c>
      <c r="C427" s="23"/>
      <c r="D427" s="30"/>
    </row>
    <row r="428" spans="1:4" s="14" customFormat="1" ht="13.5" x14ac:dyDescent="0.25">
      <c r="A428" s="35" t="s">
        <v>525</v>
      </c>
      <c r="B428" s="106" t="s">
        <v>526</v>
      </c>
      <c r="C428" s="23"/>
      <c r="D428" s="30"/>
    </row>
    <row r="429" spans="1:4" s="14" customFormat="1" ht="27" x14ac:dyDescent="0.25">
      <c r="A429" s="35" t="s">
        <v>527</v>
      </c>
      <c r="B429" s="106" t="s">
        <v>528</v>
      </c>
      <c r="C429" s="23"/>
      <c r="D429" s="30"/>
    </row>
    <row r="430" spans="1:4" s="14" customFormat="1" ht="13.5" x14ac:dyDescent="0.25">
      <c r="A430" s="35" t="s">
        <v>529</v>
      </c>
      <c r="B430" s="106" t="s">
        <v>530</v>
      </c>
      <c r="C430" s="23"/>
      <c r="D430" s="30"/>
    </row>
    <row r="431" spans="1:4" s="14" customFormat="1" ht="27" x14ac:dyDescent="0.25">
      <c r="A431" s="35" t="s">
        <v>531</v>
      </c>
      <c r="B431" s="106" t="s">
        <v>402</v>
      </c>
      <c r="C431" s="23"/>
      <c r="D431" s="30"/>
    </row>
    <row r="432" spans="1:4" s="14" customFormat="1" ht="13.5" x14ac:dyDescent="0.25">
      <c r="A432" s="35" t="s">
        <v>532</v>
      </c>
      <c r="B432" s="106" t="s">
        <v>533</v>
      </c>
      <c r="C432" s="23"/>
      <c r="D432" s="30"/>
    </row>
    <row r="433" spans="1:4" s="14" customFormat="1" ht="13.5" x14ac:dyDescent="0.25">
      <c r="A433" s="35" t="s">
        <v>534</v>
      </c>
      <c r="B433" s="106" t="s">
        <v>535</v>
      </c>
      <c r="C433" s="23"/>
      <c r="D433" s="30"/>
    </row>
    <row r="434" spans="1:4" s="14" customFormat="1" ht="13.5" x14ac:dyDescent="0.25">
      <c r="A434" s="35" t="s">
        <v>54</v>
      </c>
      <c r="B434" s="106" t="s">
        <v>55</v>
      </c>
      <c r="C434" s="23"/>
      <c r="D434" s="30"/>
    </row>
    <row r="435" spans="1:4" s="10" customFormat="1" ht="13.5" x14ac:dyDescent="0.25">
      <c r="A435" s="24" t="s">
        <v>56</v>
      </c>
      <c r="B435" s="25">
        <v>2</v>
      </c>
      <c r="C435" s="26" t="s">
        <v>57</v>
      </c>
      <c r="D435" s="27"/>
    </row>
    <row r="436" spans="1:4" s="10" customFormat="1" ht="13.35" customHeight="1" x14ac:dyDescent="0.25">
      <c r="A436" s="3"/>
      <c r="B436" s="98"/>
      <c r="C436" s="92" t="str">
        <f>CONCATENATE("Cena za ",B435," ks (v Kč bez DPH)",)</f>
        <v>Cena za 2 ks (v Kč bez DPH)</v>
      </c>
      <c r="D436" s="32">
        <f>(B435*D435)</f>
        <v>0</v>
      </c>
    </row>
    <row r="438" spans="1:4" ht="21" x14ac:dyDescent="0.35">
      <c r="A438" s="37" t="s">
        <v>536</v>
      </c>
      <c r="B438" s="99"/>
      <c r="C438" s="37"/>
      <c r="D438" s="38"/>
    </row>
    <row r="439" spans="1:4" x14ac:dyDescent="0.25">
      <c r="A439" s="28" t="s">
        <v>537</v>
      </c>
      <c r="B439" s="104" t="s">
        <v>13</v>
      </c>
      <c r="C439" s="21" t="s">
        <v>14</v>
      </c>
      <c r="D439" s="34" t="s">
        <v>15</v>
      </c>
    </row>
    <row r="440" spans="1:4" ht="29.25" customHeight="1" x14ac:dyDescent="0.25">
      <c r="A440" s="40" t="s">
        <v>168</v>
      </c>
      <c r="B440" s="108" t="s">
        <v>538</v>
      </c>
      <c r="C440" s="22"/>
      <c r="D440" s="30"/>
    </row>
    <row r="441" spans="1:4" x14ac:dyDescent="0.25">
      <c r="A441" s="40" t="s">
        <v>539</v>
      </c>
      <c r="B441" s="106" t="s">
        <v>540</v>
      </c>
      <c r="C441" s="23"/>
      <c r="D441" s="30"/>
    </row>
    <row r="442" spans="1:4" x14ac:dyDescent="0.25">
      <c r="A442" s="40" t="s">
        <v>18</v>
      </c>
      <c r="B442" s="106" t="s">
        <v>541</v>
      </c>
      <c r="C442" s="23"/>
      <c r="D442" s="30"/>
    </row>
    <row r="443" spans="1:4" x14ac:dyDescent="0.25">
      <c r="A443" s="40" t="s">
        <v>542</v>
      </c>
      <c r="B443" s="106" t="s">
        <v>543</v>
      </c>
      <c r="C443" s="23"/>
      <c r="D443" s="30"/>
    </row>
    <row r="444" spans="1:4" x14ac:dyDescent="0.25">
      <c r="A444" s="40" t="s">
        <v>544</v>
      </c>
      <c r="B444" s="106" t="s">
        <v>545</v>
      </c>
      <c r="C444" s="23"/>
      <c r="D444" s="30"/>
    </row>
    <row r="445" spans="1:4" x14ac:dyDescent="0.25">
      <c r="A445" s="40" t="s">
        <v>546</v>
      </c>
      <c r="B445" s="106" t="s">
        <v>547</v>
      </c>
      <c r="C445" s="23"/>
      <c r="D445" s="30"/>
    </row>
    <row r="446" spans="1:4" x14ac:dyDescent="0.25">
      <c r="A446" s="39" t="s">
        <v>548</v>
      </c>
      <c r="B446" s="106" t="s">
        <v>549</v>
      </c>
      <c r="C446" s="23"/>
      <c r="D446" s="30"/>
    </row>
    <row r="447" spans="1:4" x14ac:dyDescent="0.25">
      <c r="A447" s="39" t="s">
        <v>550</v>
      </c>
      <c r="B447" s="106" t="s">
        <v>551</v>
      </c>
      <c r="C447" s="23"/>
      <c r="D447" s="30"/>
    </row>
    <row r="448" spans="1:4" x14ac:dyDescent="0.25">
      <c r="A448" s="39" t="s">
        <v>20</v>
      </c>
      <c r="B448" s="106" t="s">
        <v>552</v>
      </c>
      <c r="C448" s="23"/>
      <c r="D448" s="30"/>
    </row>
    <row r="449" spans="1:4" x14ac:dyDescent="0.25">
      <c r="A449" s="39" t="s">
        <v>553</v>
      </c>
      <c r="B449" s="106" t="s">
        <v>554</v>
      </c>
      <c r="C449" s="23"/>
      <c r="D449" s="30"/>
    </row>
    <row r="450" spans="1:4" x14ac:dyDescent="0.25">
      <c r="A450" s="39" t="s">
        <v>555</v>
      </c>
      <c r="B450" s="106" t="s">
        <v>556</v>
      </c>
      <c r="C450" s="23"/>
      <c r="D450" s="30"/>
    </row>
    <row r="451" spans="1:4" x14ac:dyDescent="0.25">
      <c r="A451" s="39" t="s">
        <v>557</v>
      </c>
      <c r="B451" s="106" t="s">
        <v>558</v>
      </c>
      <c r="C451" s="23"/>
      <c r="D451" s="30"/>
    </row>
    <row r="452" spans="1:4" x14ac:dyDescent="0.25">
      <c r="A452" s="39" t="s">
        <v>559</v>
      </c>
      <c r="B452" s="106" t="s">
        <v>560</v>
      </c>
      <c r="C452" s="23"/>
      <c r="D452" s="30"/>
    </row>
    <row r="453" spans="1:4" x14ac:dyDescent="0.25">
      <c r="A453" s="39" t="s">
        <v>561</v>
      </c>
      <c r="B453" s="106" t="s">
        <v>562</v>
      </c>
      <c r="C453" s="23"/>
      <c r="D453" s="30"/>
    </row>
    <row r="454" spans="1:4" ht="27" x14ac:dyDescent="0.25">
      <c r="A454" s="39" t="s">
        <v>563</v>
      </c>
      <c r="B454" s="106" t="s">
        <v>564</v>
      </c>
      <c r="C454" s="23"/>
      <c r="D454" s="30"/>
    </row>
    <row r="455" spans="1:4" ht="27" x14ac:dyDescent="0.25">
      <c r="A455" s="39" t="s">
        <v>565</v>
      </c>
      <c r="B455" s="106" t="s">
        <v>566</v>
      </c>
      <c r="C455" s="23"/>
      <c r="D455" s="30"/>
    </row>
    <row r="456" spans="1:4" x14ac:dyDescent="0.25">
      <c r="A456" s="39" t="s">
        <v>567</v>
      </c>
      <c r="B456" s="106" t="s">
        <v>568</v>
      </c>
      <c r="C456" s="23"/>
      <c r="D456" s="30"/>
    </row>
    <row r="457" spans="1:4" x14ac:dyDescent="0.25">
      <c r="A457" s="39" t="s">
        <v>569</v>
      </c>
      <c r="B457" s="106" t="s">
        <v>570</v>
      </c>
      <c r="C457" s="23"/>
      <c r="D457" s="30"/>
    </row>
    <row r="458" spans="1:4" x14ac:dyDescent="0.25">
      <c r="A458" s="39" t="s">
        <v>571</v>
      </c>
      <c r="B458" s="106" t="s">
        <v>572</v>
      </c>
      <c r="C458" s="23"/>
      <c r="D458" s="30"/>
    </row>
    <row r="459" spans="1:4" x14ac:dyDescent="0.25">
      <c r="A459" s="39" t="s">
        <v>573</v>
      </c>
      <c r="B459" s="106" t="s">
        <v>574</v>
      </c>
      <c r="C459" s="23"/>
      <c r="D459" s="30"/>
    </row>
    <row r="460" spans="1:4" ht="27" x14ac:dyDescent="0.25">
      <c r="A460" s="39" t="s">
        <v>575</v>
      </c>
      <c r="B460" s="106" t="s">
        <v>576</v>
      </c>
      <c r="C460" s="23"/>
      <c r="D460" s="30"/>
    </row>
    <row r="461" spans="1:4" x14ac:dyDescent="0.25">
      <c r="A461" s="57" t="s">
        <v>54</v>
      </c>
      <c r="B461" s="107" t="s">
        <v>55</v>
      </c>
      <c r="C461" s="23"/>
      <c r="D461" s="30"/>
    </row>
    <row r="462" spans="1:4" s="10" customFormat="1" ht="13.5" x14ac:dyDescent="0.25">
      <c r="A462" s="24" t="s">
        <v>56</v>
      </c>
      <c r="B462" s="25">
        <v>1</v>
      </c>
      <c r="C462" s="26" t="s">
        <v>57</v>
      </c>
      <c r="D462" s="27"/>
    </row>
    <row r="463" spans="1:4" s="10" customFormat="1" ht="13.35" customHeight="1" x14ac:dyDescent="0.25">
      <c r="A463" s="3"/>
      <c r="B463" s="98"/>
      <c r="C463" s="92" t="str">
        <f>CONCATENATE("Cena za ",B462," ks (v Kč bez DPH)",)</f>
        <v>Cena za 1 ks (v Kč bez DPH)</v>
      </c>
      <c r="D463" s="32">
        <f>(B462*D462)</f>
        <v>0</v>
      </c>
    </row>
    <row r="464" spans="1:4" s="10" customFormat="1" x14ac:dyDescent="0.25">
      <c r="A464" s="3"/>
      <c r="B464" s="98"/>
      <c r="C464" s="3"/>
      <c r="D464" s="3"/>
    </row>
    <row r="465" spans="1:4" ht="15" customHeight="1" x14ac:dyDescent="0.25"/>
    <row r="470" spans="1:4" x14ac:dyDescent="0.25">
      <c r="A470" s="37" t="s">
        <v>577</v>
      </c>
    </row>
    <row r="471" spans="1:4" x14ac:dyDescent="0.25">
      <c r="A471" s="62" t="s">
        <v>443</v>
      </c>
      <c r="B471" s="118" t="s">
        <v>578</v>
      </c>
      <c r="C471" s="65" t="s">
        <v>14</v>
      </c>
      <c r="D471" s="66" t="s">
        <v>15</v>
      </c>
    </row>
    <row r="472" spans="1:4" ht="40.5" x14ac:dyDescent="0.25">
      <c r="A472" s="63" t="s">
        <v>16</v>
      </c>
      <c r="B472" s="119" t="s">
        <v>579</v>
      </c>
      <c r="C472" s="67"/>
      <c r="D472" s="68"/>
    </row>
    <row r="473" spans="1:4" x14ac:dyDescent="0.25">
      <c r="A473" s="63" t="s">
        <v>412</v>
      </c>
      <c r="B473" s="119" t="s">
        <v>73</v>
      </c>
      <c r="C473" s="69"/>
      <c r="D473" s="68"/>
    </row>
    <row r="474" spans="1:4" x14ac:dyDescent="0.25">
      <c r="A474" s="63" t="s">
        <v>580</v>
      </c>
      <c r="B474" s="119" t="s">
        <v>581</v>
      </c>
      <c r="C474" s="69"/>
      <c r="D474" s="68"/>
    </row>
    <row r="475" spans="1:4" x14ac:dyDescent="0.25">
      <c r="A475" s="63" t="s">
        <v>582</v>
      </c>
      <c r="B475" s="119" t="s">
        <v>583</v>
      </c>
      <c r="C475" s="69"/>
      <c r="D475" s="68"/>
    </row>
    <row r="476" spans="1:4" x14ac:dyDescent="0.25">
      <c r="A476" s="63" t="s">
        <v>584</v>
      </c>
      <c r="B476" s="119" t="s">
        <v>585</v>
      </c>
      <c r="C476" s="69"/>
      <c r="D476" s="68"/>
    </row>
    <row r="477" spans="1:4" x14ac:dyDescent="0.25">
      <c r="A477" s="63" t="s">
        <v>414</v>
      </c>
      <c r="B477" s="119" t="s">
        <v>586</v>
      </c>
      <c r="C477" s="69"/>
      <c r="D477" s="68"/>
    </row>
    <row r="478" spans="1:4" x14ac:dyDescent="0.25">
      <c r="A478" s="63" t="s">
        <v>587</v>
      </c>
      <c r="B478" s="119" t="s">
        <v>588</v>
      </c>
      <c r="C478" s="69"/>
      <c r="D478" s="68"/>
    </row>
    <row r="479" spans="1:4" x14ac:dyDescent="0.25">
      <c r="A479" s="63" t="s">
        <v>589</v>
      </c>
      <c r="B479" s="119" t="s">
        <v>590</v>
      </c>
      <c r="C479" s="69"/>
      <c r="D479" s="68"/>
    </row>
    <row r="480" spans="1:4" x14ac:dyDescent="0.25">
      <c r="A480" s="63" t="s">
        <v>591</v>
      </c>
      <c r="B480" s="119" t="s">
        <v>592</v>
      </c>
      <c r="C480" s="69"/>
      <c r="D480" s="68"/>
    </row>
    <row r="481" spans="1:4" x14ac:dyDescent="0.25">
      <c r="A481" s="63" t="s">
        <v>593</v>
      </c>
      <c r="B481" s="119" t="s">
        <v>594</v>
      </c>
      <c r="C481" s="69"/>
      <c r="D481" s="68"/>
    </row>
    <row r="482" spans="1:4" x14ac:dyDescent="0.25">
      <c r="A482" s="63" t="s">
        <v>595</v>
      </c>
      <c r="B482" s="119" t="s">
        <v>596</v>
      </c>
      <c r="C482" s="69"/>
      <c r="D482" s="68"/>
    </row>
    <row r="483" spans="1:4" x14ac:dyDescent="0.25">
      <c r="A483" s="63" t="s">
        <v>597</v>
      </c>
      <c r="B483" s="119" t="s">
        <v>598</v>
      </c>
      <c r="C483" s="69"/>
      <c r="D483" s="68"/>
    </row>
    <row r="484" spans="1:4" x14ac:dyDescent="0.25">
      <c r="A484" s="63" t="s">
        <v>599</v>
      </c>
      <c r="B484" s="119" t="s">
        <v>600</v>
      </c>
      <c r="C484" s="69"/>
      <c r="D484" s="68"/>
    </row>
    <row r="485" spans="1:4" ht="27" x14ac:dyDescent="0.25">
      <c r="A485" s="63" t="s">
        <v>601</v>
      </c>
      <c r="B485" s="119" t="s">
        <v>602</v>
      </c>
      <c r="C485" s="69"/>
      <c r="D485" s="68"/>
    </row>
    <row r="486" spans="1:4" x14ac:dyDescent="0.25">
      <c r="A486" s="57" t="s">
        <v>54</v>
      </c>
      <c r="B486" s="107" t="s">
        <v>55</v>
      </c>
      <c r="C486" s="69"/>
      <c r="D486" s="85"/>
    </row>
    <row r="487" spans="1:4" x14ac:dyDescent="0.25">
      <c r="A487" s="70" t="s">
        <v>56</v>
      </c>
      <c r="B487" s="71">
        <v>1</v>
      </c>
      <c r="C487" s="72" t="s">
        <v>57</v>
      </c>
      <c r="D487" s="73"/>
    </row>
    <row r="488" spans="1:4" x14ac:dyDescent="0.25">
      <c r="A488" s="74"/>
      <c r="B488" s="74"/>
      <c r="C488" s="75" t="s">
        <v>57</v>
      </c>
      <c r="D488" s="76">
        <f>(B487*D487)</f>
        <v>0</v>
      </c>
    </row>
    <row r="491" spans="1:4" x14ac:dyDescent="0.25">
      <c r="A491" s="37" t="s">
        <v>603</v>
      </c>
    </row>
    <row r="492" spans="1:4" x14ac:dyDescent="0.25">
      <c r="A492" s="62" t="s">
        <v>604</v>
      </c>
      <c r="B492" s="118" t="s">
        <v>578</v>
      </c>
      <c r="C492" s="65" t="s">
        <v>14</v>
      </c>
      <c r="D492" s="66" t="s">
        <v>15</v>
      </c>
    </row>
    <row r="493" spans="1:4" ht="40.5" x14ac:dyDescent="0.25">
      <c r="A493" s="63" t="s">
        <v>16</v>
      </c>
      <c r="B493" s="119" t="s">
        <v>605</v>
      </c>
      <c r="C493" s="67"/>
      <c r="D493" s="68"/>
    </row>
    <row r="494" spans="1:4" x14ac:dyDescent="0.25">
      <c r="A494" s="63" t="s">
        <v>606</v>
      </c>
      <c r="B494" s="119">
        <v>4</v>
      </c>
      <c r="C494" s="69"/>
      <c r="D494" s="68"/>
    </row>
    <row r="495" spans="1:4" x14ac:dyDescent="0.25">
      <c r="A495" s="63" t="s">
        <v>607</v>
      </c>
      <c r="B495" s="119" t="s">
        <v>608</v>
      </c>
      <c r="C495" s="69"/>
      <c r="D495" s="68"/>
    </row>
    <row r="496" spans="1:4" x14ac:dyDescent="0.25">
      <c r="A496" s="63" t="s">
        <v>609</v>
      </c>
      <c r="B496" s="119" t="s">
        <v>610</v>
      </c>
      <c r="C496" s="69"/>
      <c r="D496" s="68"/>
    </row>
    <row r="497" spans="1:4" x14ac:dyDescent="0.25">
      <c r="A497" s="63" t="s">
        <v>611</v>
      </c>
      <c r="B497" s="119" t="s">
        <v>612</v>
      </c>
      <c r="C497" s="69"/>
      <c r="D497" s="68"/>
    </row>
    <row r="498" spans="1:4" x14ac:dyDescent="0.25">
      <c r="A498" s="63" t="s">
        <v>613</v>
      </c>
      <c r="B498" s="119" t="s">
        <v>614</v>
      </c>
      <c r="C498" s="69"/>
      <c r="D498" s="68"/>
    </row>
    <row r="499" spans="1:4" x14ac:dyDescent="0.25">
      <c r="A499" s="63" t="s">
        <v>615</v>
      </c>
      <c r="B499" s="119">
        <v>12</v>
      </c>
      <c r="C499" s="69"/>
      <c r="D499" s="68"/>
    </row>
    <row r="500" spans="1:4" x14ac:dyDescent="0.25">
      <c r="A500" s="63" t="s">
        <v>616</v>
      </c>
      <c r="B500" s="119">
        <v>8</v>
      </c>
      <c r="C500" s="69"/>
      <c r="D500" s="68"/>
    </row>
    <row r="501" spans="1:4" x14ac:dyDescent="0.25">
      <c r="A501" s="63" t="s">
        <v>617</v>
      </c>
      <c r="B501" s="119">
        <v>1</v>
      </c>
      <c r="C501" s="69"/>
      <c r="D501" s="68"/>
    </row>
    <row r="502" spans="1:4" x14ac:dyDescent="0.25">
      <c r="A502" s="63" t="s">
        <v>618</v>
      </c>
      <c r="B502" s="119">
        <v>0</v>
      </c>
      <c r="C502" s="69"/>
      <c r="D502" s="68"/>
    </row>
    <row r="503" spans="1:4" x14ac:dyDescent="0.25">
      <c r="A503" s="63" t="s">
        <v>619</v>
      </c>
      <c r="B503" s="119" t="s">
        <v>620</v>
      </c>
      <c r="C503" s="69"/>
      <c r="D503" s="68"/>
    </row>
    <row r="504" spans="1:4" x14ac:dyDescent="0.25">
      <c r="A504" s="63" t="s">
        <v>621</v>
      </c>
      <c r="B504" s="119" t="s">
        <v>622</v>
      </c>
      <c r="C504" s="69"/>
      <c r="D504" s="68"/>
    </row>
    <row r="505" spans="1:4" x14ac:dyDescent="0.25">
      <c r="A505" s="63" t="s">
        <v>623</v>
      </c>
      <c r="B505" s="119" t="s">
        <v>624</v>
      </c>
      <c r="C505" s="69"/>
      <c r="D505" s="68"/>
    </row>
    <row r="506" spans="1:4" x14ac:dyDescent="0.25">
      <c r="A506" s="63" t="s">
        <v>625</v>
      </c>
      <c r="B506" s="119" t="s">
        <v>626</v>
      </c>
      <c r="C506" s="69"/>
      <c r="D506" s="68"/>
    </row>
    <row r="507" spans="1:4" x14ac:dyDescent="0.25">
      <c r="A507" s="63" t="s">
        <v>627</v>
      </c>
      <c r="B507" s="119" t="s">
        <v>628</v>
      </c>
      <c r="C507" s="69"/>
      <c r="D507" s="68"/>
    </row>
    <row r="508" spans="1:4" x14ac:dyDescent="0.25">
      <c r="A508" s="63" t="s">
        <v>629</v>
      </c>
      <c r="B508" s="119" t="s">
        <v>630</v>
      </c>
      <c r="C508" s="69"/>
      <c r="D508" s="68"/>
    </row>
    <row r="509" spans="1:4" x14ac:dyDescent="0.25">
      <c r="A509" s="63" t="s">
        <v>631</v>
      </c>
      <c r="B509" s="119" t="s">
        <v>630</v>
      </c>
      <c r="C509" s="69"/>
      <c r="D509" s="68"/>
    </row>
    <row r="510" spans="1:4" x14ac:dyDescent="0.25">
      <c r="A510" s="63" t="s">
        <v>632</v>
      </c>
      <c r="B510" s="119" t="s">
        <v>630</v>
      </c>
      <c r="C510" s="69"/>
      <c r="D510" s="68"/>
    </row>
    <row r="511" spans="1:4" x14ac:dyDescent="0.25">
      <c r="A511" s="63" t="s">
        <v>633</v>
      </c>
      <c r="B511" s="119" t="s">
        <v>630</v>
      </c>
      <c r="C511" s="69"/>
      <c r="D511" s="68"/>
    </row>
    <row r="512" spans="1:4" x14ac:dyDescent="0.25">
      <c r="A512" s="63" t="s">
        <v>634</v>
      </c>
      <c r="B512" s="119" t="s">
        <v>402</v>
      </c>
      <c r="C512" s="69"/>
      <c r="D512" s="68"/>
    </row>
    <row r="513" spans="1:4" x14ac:dyDescent="0.25">
      <c r="A513" s="63" t="s">
        <v>635</v>
      </c>
      <c r="B513" s="119" t="s">
        <v>636</v>
      </c>
      <c r="C513" s="69"/>
      <c r="D513" s="68"/>
    </row>
    <row r="514" spans="1:4" x14ac:dyDescent="0.25">
      <c r="A514" s="63" t="s">
        <v>637</v>
      </c>
      <c r="B514" s="119" t="s">
        <v>638</v>
      </c>
      <c r="C514" s="69"/>
      <c r="D514" s="68"/>
    </row>
    <row r="515" spans="1:4" x14ac:dyDescent="0.25">
      <c r="A515" s="57" t="s">
        <v>54</v>
      </c>
      <c r="B515" s="107" t="s">
        <v>55</v>
      </c>
      <c r="C515" s="69"/>
      <c r="D515" s="85"/>
    </row>
    <row r="516" spans="1:4" x14ac:dyDescent="0.25">
      <c r="A516" s="70" t="s">
        <v>56</v>
      </c>
      <c r="B516" s="71">
        <v>1</v>
      </c>
      <c r="C516" s="72" t="s">
        <v>57</v>
      </c>
      <c r="D516" s="73"/>
    </row>
    <row r="517" spans="1:4" x14ac:dyDescent="0.25">
      <c r="A517" s="74"/>
      <c r="B517" s="74"/>
      <c r="C517" s="75" t="s">
        <v>57</v>
      </c>
      <c r="D517" s="76">
        <f>(B516*D516)</f>
        <v>0</v>
      </c>
    </row>
    <row r="520" spans="1:4" x14ac:dyDescent="0.25">
      <c r="A520" s="37" t="s">
        <v>639</v>
      </c>
    </row>
    <row r="521" spans="1:4" s="78" customFormat="1" x14ac:dyDescent="0.25">
      <c r="A521" s="77" t="s">
        <v>640</v>
      </c>
      <c r="B521" s="118" t="s">
        <v>578</v>
      </c>
      <c r="C521" s="65" t="s">
        <v>14</v>
      </c>
      <c r="D521" s="66" t="s">
        <v>15</v>
      </c>
    </row>
    <row r="522" spans="1:4" s="78" customFormat="1" ht="40.5" x14ac:dyDescent="0.25">
      <c r="A522" s="63" t="s">
        <v>16</v>
      </c>
      <c r="B522" s="119" t="s">
        <v>641</v>
      </c>
      <c r="C522" s="67"/>
      <c r="D522" s="68"/>
    </row>
    <row r="523" spans="1:4" s="78" customFormat="1" x14ac:dyDescent="0.25">
      <c r="A523" s="63" t="s">
        <v>356</v>
      </c>
      <c r="B523" s="119">
        <v>6</v>
      </c>
      <c r="C523" s="69"/>
      <c r="D523" s="68"/>
    </row>
    <row r="524" spans="1:4" s="78" customFormat="1" x14ac:dyDescent="0.25">
      <c r="A524" s="63" t="s">
        <v>357</v>
      </c>
      <c r="B524" s="119">
        <v>2</v>
      </c>
      <c r="C524" s="69"/>
      <c r="D524" s="68"/>
    </row>
    <row r="525" spans="1:4" s="78" customFormat="1" x14ac:dyDescent="0.25">
      <c r="A525" s="63" t="s">
        <v>358</v>
      </c>
      <c r="B525" s="119" t="s">
        <v>395</v>
      </c>
      <c r="C525" s="69"/>
      <c r="D525" s="68"/>
    </row>
    <row r="526" spans="1:4" s="78" customFormat="1" x14ac:dyDescent="0.25">
      <c r="A526" s="63" t="s">
        <v>360</v>
      </c>
      <c r="B526" s="119" t="s">
        <v>642</v>
      </c>
      <c r="C526" s="69"/>
      <c r="D526" s="68"/>
    </row>
    <row r="527" spans="1:4" s="78" customFormat="1" x14ac:dyDescent="0.25">
      <c r="A527" s="63" t="s">
        <v>361</v>
      </c>
      <c r="B527" s="119" t="s">
        <v>643</v>
      </c>
      <c r="C527" s="69"/>
      <c r="D527" s="68"/>
    </row>
    <row r="528" spans="1:4" s="78" customFormat="1" x14ac:dyDescent="0.25">
      <c r="A528" s="63" t="s">
        <v>363</v>
      </c>
      <c r="B528" s="119" t="s">
        <v>644</v>
      </c>
      <c r="C528" s="69"/>
      <c r="D528" s="68"/>
    </row>
    <row r="529" spans="1:4" s="78" customFormat="1" x14ac:dyDescent="0.25">
      <c r="A529" s="63" t="s">
        <v>645</v>
      </c>
      <c r="B529" s="119">
        <v>2</v>
      </c>
      <c r="C529" s="69"/>
      <c r="D529" s="68"/>
    </row>
    <row r="530" spans="1:4" s="78" customFormat="1" x14ac:dyDescent="0.25">
      <c r="A530" s="63" t="s">
        <v>366</v>
      </c>
      <c r="B530" s="119" t="s">
        <v>646</v>
      </c>
      <c r="C530" s="69"/>
      <c r="D530" s="68"/>
    </row>
    <row r="531" spans="1:4" s="78" customFormat="1" x14ac:dyDescent="0.25">
      <c r="A531" s="63" t="s">
        <v>647</v>
      </c>
      <c r="B531" s="119" t="s">
        <v>648</v>
      </c>
      <c r="C531" s="69"/>
      <c r="D531" s="68"/>
    </row>
    <row r="532" spans="1:4" s="78" customFormat="1" x14ac:dyDescent="0.25">
      <c r="A532" s="63" t="s">
        <v>369</v>
      </c>
      <c r="B532" s="119" t="s">
        <v>370</v>
      </c>
      <c r="C532" s="69"/>
      <c r="D532" s="68"/>
    </row>
    <row r="533" spans="1:4" s="78" customFormat="1" x14ac:dyDescent="0.25">
      <c r="A533" s="63" t="s">
        <v>371</v>
      </c>
      <c r="B533" s="119" t="s">
        <v>649</v>
      </c>
      <c r="C533" s="69"/>
      <c r="D533" s="68"/>
    </row>
    <row r="534" spans="1:4" s="78" customFormat="1" x14ac:dyDescent="0.25">
      <c r="A534" s="63" t="s">
        <v>113</v>
      </c>
      <c r="B534" s="119" t="s">
        <v>373</v>
      </c>
      <c r="C534" s="69"/>
      <c r="D534" s="68"/>
    </row>
    <row r="535" spans="1:4" s="78" customFormat="1" x14ac:dyDescent="0.25">
      <c r="A535" s="63" t="s">
        <v>374</v>
      </c>
      <c r="B535" s="119" t="s">
        <v>373</v>
      </c>
      <c r="C535" s="69"/>
      <c r="D535" s="68"/>
    </row>
    <row r="536" spans="1:4" s="78" customFormat="1" x14ac:dyDescent="0.25">
      <c r="A536" s="63" t="s">
        <v>650</v>
      </c>
      <c r="B536" s="119" t="s">
        <v>651</v>
      </c>
      <c r="C536" s="69"/>
      <c r="D536" s="68"/>
    </row>
    <row r="537" spans="1:4" s="78" customFormat="1" x14ac:dyDescent="0.25">
      <c r="A537" s="63" t="s">
        <v>376</v>
      </c>
      <c r="B537" s="119" t="s">
        <v>652</v>
      </c>
      <c r="C537" s="69"/>
      <c r="D537" s="68"/>
    </row>
    <row r="538" spans="1:4" s="78" customFormat="1" x14ac:dyDescent="0.25">
      <c r="A538" s="63" t="s">
        <v>378</v>
      </c>
      <c r="B538" s="119" t="s">
        <v>653</v>
      </c>
      <c r="C538" s="69"/>
      <c r="D538" s="68"/>
    </row>
    <row r="539" spans="1:4" s="78" customFormat="1" x14ac:dyDescent="0.25">
      <c r="A539" s="63" t="s">
        <v>654</v>
      </c>
      <c r="B539" s="119" t="s">
        <v>373</v>
      </c>
      <c r="C539" s="69"/>
      <c r="D539" s="68"/>
    </row>
    <row r="540" spans="1:4" s="78" customFormat="1" x14ac:dyDescent="0.25">
      <c r="A540" s="63" t="s">
        <v>655</v>
      </c>
      <c r="B540" s="119" t="s">
        <v>373</v>
      </c>
      <c r="C540" s="69"/>
      <c r="D540" s="68"/>
    </row>
    <row r="541" spans="1:4" s="78" customFormat="1" x14ac:dyDescent="0.25">
      <c r="A541" s="63" t="s">
        <v>656</v>
      </c>
      <c r="B541" s="119" t="s">
        <v>373</v>
      </c>
      <c r="C541" s="69"/>
      <c r="D541" s="68"/>
    </row>
    <row r="542" spans="1:4" s="78" customFormat="1" x14ac:dyDescent="0.25">
      <c r="A542" s="63" t="s">
        <v>380</v>
      </c>
      <c r="B542" s="119" t="s">
        <v>657</v>
      </c>
      <c r="C542" s="69"/>
      <c r="D542" s="68"/>
    </row>
    <row r="543" spans="1:4" s="78" customFormat="1" x14ac:dyDescent="0.25">
      <c r="A543" s="63" t="s">
        <v>38</v>
      </c>
      <c r="B543" s="119" t="s">
        <v>382</v>
      </c>
      <c r="C543" s="69"/>
      <c r="D543" s="68"/>
    </row>
    <row r="544" spans="1:4" s="78" customFormat="1" x14ac:dyDescent="0.25">
      <c r="A544" s="63" t="s">
        <v>383</v>
      </c>
      <c r="B544" s="119" t="s">
        <v>658</v>
      </c>
      <c r="C544" s="69"/>
      <c r="D544" s="68"/>
    </row>
    <row r="545" spans="1:4" s="78" customFormat="1" x14ac:dyDescent="0.25">
      <c r="A545" s="63" t="s">
        <v>385</v>
      </c>
      <c r="B545" s="119" t="s">
        <v>659</v>
      </c>
      <c r="C545" s="69"/>
      <c r="D545" s="68"/>
    </row>
    <row r="546" spans="1:4" s="78" customFormat="1" x14ac:dyDescent="0.25">
      <c r="A546" s="64" t="s">
        <v>387</v>
      </c>
      <c r="B546" s="119" t="s">
        <v>660</v>
      </c>
      <c r="C546" s="69"/>
      <c r="D546" s="68"/>
    </row>
    <row r="547" spans="1:4" s="78" customFormat="1" x14ac:dyDescent="0.25">
      <c r="A547" s="57" t="s">
        <v>54</v>
      </c>
      <c r="B547" s="107" t="s">
        <v>55</v>
      </c>
      <c r="C547" s="69"/>
      <c r="D547" s="85"/>
    </row>
    <row r="548" spans="1:4" s="78" customFormat="1" x14ac:dyDescent="0.25">
      <c r="A548" s="70" t="s">
        <v>56</v>
      </c>
      <c r="B548" s="71">
        <v>1</v>
      </c>
      <c r="C548" s="72" t="s">
        <v>57</v>
      </c>
      <c r="D548" s="73"/>
    </row>
    <row r="549" spans="1:4" s="78" customFormat="1" x14ac:dyDescent="0.25">
      <c r="A549" s="79"/>
      <c r="B549" s="120"/>
      <c r="C549" s="75" t="s">
        <v>57</v>
      </c>
      <c r="D549" s="80">
        <f>(B548*D548)</f>
        <v>0</v>
      </c>
    </row>
    <row r="552" spans="1:4" x14ac:dyDescent="0.25">
      <c r="A552" s="37" t="s">
        <v>661</v>
      </c>
    </row>
    <row r="553" spans="1:4" s="78" customFormat="1" x14ac:dyDescent="0.25">
      <c r="A553" s="77" t="s">
        <v>662</v>
      </c>
      <c r="B553" s="118" t="s">
        <v>578</v>
      </c>
      <c r="C553" s="65" t="s">
        <v>14</v>
      </c>
      <c r="D553" s="66" t="s">
        <v>15</v>
      </c>
    </row>
    <row r="554" spans="1:4" s="78" customFormat="1" ht="27" x14ac:dyDescent="0.25">
      <c r="A554" s="63" t="s">
        <v>16</v>
      </c>
      <c r="B554" s="121" t="s">
        <v>663</v>
      </c>
      <c r="C554" s="67"/>
      <c r="D554" s="68"/>
    </row>
    <row r="555" spans="1:4" s="78" customFormat="1" ht="27" x14ac:dyDescent="0.25">
      <c r="A555" s="63" t="s">
        <v>664</v>
      </c>
      <c r="B555" s="121" t="s">
        <v>665</v>
      </c>
      <c r="C555" s="69"/>
      <c r="D555" s="68"/>
    </row>
    <row r="556" spans="1:4" s="78" customFormat="1" x14ac:dyDescent="0.25">
      <c r="A556" s="63" t="s">
        <v>666</v>
      </c>
      <c r="B556" s="121" t="s">
        <v>667</v>
      </c>
      <c r="C556" s="69"/>
      <c r="D556" s="68"/>
    </row>
    <row r="557" spans="1:4" s="78" customFormat="1" x14ac:dyDescent="0.25">
      <c r="A557" s="63" t="s">
        <v>668</v>
      </c>
      <c r="B557" s="121" t="s">
        <v>669</v>
      </c>
      <c r="C557" s="69"/>
      <c r="D557" s="68"/>
    </row>
    <row r="558" spans="1:4" s="78" customFormat="1" x14ac:dyDescent="0.25">
      <c r="A558" s="63" t="s">
        <v>670</v>
      </c>
      <c r="B558" s="121" t="s">
        <v>671</v>
      </c>
      <c r="C558" s="69"/>
      <c r="D558" s="68"/>
    </row>
    <row r="559" spans="1:4" s="78" customFormat="1" x14ac:dyDescent="0.25">
      <c r="A559" s="63" t="s">
        <v>672</v>
      </c>
      <c r="B559" s="121" t="s">
        <v>673</v>
      </c>
      <c r="C559" s="69"/>
      <c r="D559" s="68"/>
    </row>
    <row r="560" spans="1:4" s="78" customFormat="1" x14ac:dyDescent="0.25">
      <c r="A560" s="63" t="s">
        <v>674</v>
      </c>
      <c r="B560" s="121" t="s">
        <v>675</v>
      </c>
      <c r="C560" s="69"/>
      <c r="D560" s="68"/>
    </row>
    <row r="561" spans="1:4" s="78" customFormat="1" x14ac:dyDescent="0.25">
      <c r="A561" s="63" t="s">
        <v>676</v>
      </c>
      <c r="B561" s="121" t="s">
        <v>677</v>
      </c>
      <c r="C561" s="69"/>
      <c r="D561" s="68"/>
    </row>
    <row r="562" spans="1:4" s="78" customFormat="1" x14ac:dyDescent="0.25">
      <c r="A562" s="63" t="s">
        <v>678</v>
      </c>
      <c r="B562" s="121" t="s">
        <v>679</v>
      </c>
      <c r="C562" s="69"/>
      <c r="D562" s="68"/>
    </row>
    <row r="563" spans="1:4" s="78" customFormat="1" x14ac:dyDescent="0.25">
      <c r="A563" s="63" t="s">
        <v>680</v>
      </c>
      <c r="B563" s="121" t="s">
        <v>681</v>
      </c>
      <c r="C563" s="69"/>
      <c r="D563" s="68"/>
    </row>
    <row r="564" spans="1:4" s="78" customFormat="1" x14ac:dyDescent="0.25">
      <c r="A564" s="63" t="s">
        <v>682</v>
      </c>
      <c r="B564" s="121" t="s">
        <v>683</v>
      </c>
      <c r="C564" s="69"/>
      <c r="D564" s="68"/>
    </row>
    <row r="565" spans="1:4" s="78" customFormat="1" x14ac:dyDescent="0.25">
      <c r="A565" s="63" t="s">
        <v>684</v>
      </c>
      <c r="B565" s="121" t="s">
        <v>685</v>
      </c>
      <c r="C565" s="69"/>
      <c r="D565" s="68"/>
    </row>
    <row r="566" spans="1:4" s="78" customFormat="1" x14ac:dyDescent="0.25">
      <c r="A566" s="63" t="s">
        <v>686</v>
      </c>
      <c r="B566" s="121" t="s">
        <v>673</v>
      </c>
      <c r="C566" s="69"/>
      <c r="D566" s="68"/>
    </row>
    <row r="567" spans="1:4" s="78" customFormat="1" x14ac:dyDescent="0.25">
      <c r="A567" s="63" t="s">
        <v>687</v>
      </c>
      <c r="B567" s="121" t="s">
        <v>688</v>
      </c>
      <c r="C567" s="69"/>
      <c r="D567" s="68"/>
    </row>
    <row r="568" spans="1:4" s="78" customFormat="1" ht="54" x14ac:dyDescent="0.25">
      <c r="A568" s="63" t="s">
        <v>116</v>
      </c>
      <c r="B568" s="122" t="s">
        <v>689</v>
      </c>
      <c r="C568" s="69"/>
      <c r="D568" s="68"/>
    </row>
    <row r="569" spans="1:4" s="78" customFormat="1" x14ac:dyDescent="0.25">
      <c r="A569" s="57" t="s">
        <v>54</v>
      </c>
      <c r="B569" s="107" t="s">
        <v>55</v>
      </c>
      <c r="C569" s="69"/>
      <c r="D569" s="85"/>
    </row>
    <row r="570" spans="1:4" s="78" customFormat="1" x14ac:dyDescent="0.25">
      <c r="A570" s="70" t="s">
        <v>56</v>
      </c>
      <c r="B570" s="71">
        <v>1</v>
      </c>
      <c r="C570" s="72" t="s">
        <v>57</v>
      </c>
      <c r="D570" s="73"/>
    </row>
    <row r="571" spans="1:4" s="78" customFormat="1" x14ac:dyDescent="0.25">
      <c r="A571" s="79"/>
      <c r="B571" s="120"/>
      <c r="C571" s="75" t="s">
        <v>57</v>
      </c>
      <c r="D571" s="80">
        <f>(B570*D570)</f>
        <v>0</v>
      </c>
    </row>
    <row r="574" spans="1:4" x14ac:dyDescent="0.25">
      <c r="A574" s="37" t="s">
        <v>690</v>
      </c>
    </row>
    <row r="575" spans="1:4" s="78" customFormat="1" ht="27" x14ac:dyDescent="0.25">
      <c r="A575" s="77" t="s">
        <v>691</v>
      </c>
      <c r="B575" s="118" t="s">
        <v>578</v>
      </c>
      <c r="C575" s="65" t="s">
        <v>14</v>
      </c>
      <c r="D575" s="66" t="s">
        <v>15</v>
      </c>
    </row>
    <row r="576" spans="1:4" s="78" customFormat="1" ht="54" x14ac:dyDescent="0.25">
      <c r="A576" s="63" t="s">
        <v>16</v>
      </c>
      <c r="B576" s="121" t="s">
        <v>692</v>
      </c>
      <c r="C576" s="67"/>
      <c r="D576" s="68"/>
    </row>
    <row r="577" spans="1:4" s="78" customFormat="1" x14ac:dyDescent="0.25">
      <c r="A577" s="63" t="s">
        <v>412</v>
      </c>
      <c r="B577" s="121" t="s">
        <v>693</v>
      </c>
      <c r="C577" s="69"/>
      <c r="D577" s="68"/>
    </row>
    <row r="578" spans="1:4" s="78" customFormat="1" x14ac:dyDescent="0.25">
      <c r="A578" s="63" t="s">
        <v>580</v>
      </c>
      <c r="B578" s="121" t="s">
        <v>581</v>
      </c>
      <c r="C578" s="69"/>
      <c r="D578" s="68"/>
    </row>
    <row r="579" spans="1:4" s="78" customFormat="1" x14ac:dyDescent="0.25">
      <c r="A579" s="63" t="s">
        <v>582</v>
      </c>
      <c r="B579" s="121" t="s">
        <v>66</v>
      </c>
      <c r="C579" s="69"/>
      <c r="D579" s="68"/>
    </row>
    <row r="580" spans="1:4" s="78" customFormat="1" x14ac:dyDescent="0.25">
      <c r="A580" s="63" t="s">
        <v>584</v>
      </c>
      <c r="B580" s="121" t="s">
        <v>694</v>
      </c>
      <c r="C580" s="69"/>
      <c r="D580" s="68"/>
    </row>
    <row r="581" spans="1:4" s="78" customFormat="1" x14ac:dyDescent="0.25">
      <c r="A581" s="63" t="s">
        <v>414</v>
      </c>
      <c r="B581" s="121" t="s">
        <v>695</v>
      </c>
      <c r="C581" s="69"/>
      <c r="D581" s="68"/>
    </row>
    <row r="582" spans="1:4" s="78" customFormat="1" x14ac:dyDescent="0.25">
      <c r="A582" s="63" t="s">
        <v>587</v>
      </c>
      <c r="B582" s="121" t="s">
        <v>556</v>
      </c>
      <c r="C582" s="69"/>
      <c r="D582" s="68"/>
    </row>
    <row r="583" spans="1:4" s="78" customFormat="1" x14ac:dyDescent="0.25">
      <c r="A583" s="63" t="s">
        <v>696</v>
      </c>
      <c r="B583" s="121" t="s">
        <v>697</v>
      </c>
      <c r="C583" s="69"/>
      <c r="D583" s="68"/>
    </row>
    <row r="584" spans="1:4" s="78" customFormat="1" x14ac:dyDescent="0.25">
      <c r="A584" s="63" t="s">
        <v>589</v>
      </c>
      <c r="B584" s="121" t="s">
        <v>698</v>
      </c>
      <c r="C584" s="69"/>
      <c r="D584" s="68"/>
    </row>
    <row r="585" spans="1:4" s="78" customFormat="1" x14ac:dyDescent="0.25">
      <c r="A585" s="63" t="s">
        <v>40</v>
      </c>
      <c r="B585" s="121" t="s">
        <v>699</v>
      </c>
      <c r="C585" s="69"/>
      <c r="D585" s="68"/>
    </row>
    <row r="586" spans="1:4" s="78" customFormat="1" x14ac:dyDescent="0.25">
      <c r="A586" s="63" t="s">
        <v>591</v>
      </c>
      <c r="B586" s="121" t="s">
        <v>700</v>
      </c>
      <c r="C586" s="69"/>
      <c r="D586" s="68"/>
    </row>
    <row r="587" spans="1:4" s="78" customFormat="1" x14ac:dyDescent="0.25">
      <c r="A587" s="63" t="s">
        <v>701</v>
      </c>
      <c r="B587" s="121" t="s">
        <v>702</v>
      </c>
      <c r="C587" s="69"/>
      <c r="D587" s="68"/>
    </row>
    <row r="588" spans="1:4" s="78" customFormat="1" x14ac:dyDescent="0.25">
      <c r="A588" s="63" t="s">
        <v>595</v>
      </c>
      <c r="B588" s="121" t="s">
        <v>703</v>
      </c>
      <c r="C588" s="69"/>
      <c r="D588" s="68"/>
    </row>
    <row r="589" spans="1:4" s="78" customFormat="1" x14ac:dyDescent="0.25">
      <c r="A589" s="63" t="s">
        <v>597</v>
      </c>
      <c r="B589" s="121" t="s">
        <v>704</v>
      </c>
      <c r="C589" s="69"/>
      <c r="D589" s="68"/>
    </row>
    <row r="590" spans="1:4" s="78" customFormat="1" x14ac:dyDescent="0.25">
      <c r="A590" s="63" t="s">
        <v>705</v>
      </c>
      <c r="B590" s="121" t="s">
        <v>600</v>
      </c>
      <c r="C590" s="69"/>
      <c r="D590" s="68"/>
    </row>
    <row r="591" spans="1:4" s="78" customFormat="1" x14ac:dyDescent="0.25">
      <c r="A591" s="63" t="s">
        <v>706</v>
      </c>
      <c r="B591" s="121" t="s">
        <v>707</v>
      </c>
      <c r="C591" s="69"/>
      <c r="D591" s="68"/>
    </row>
    <row r="592" spans="1:4" s="78" customFormat="1" ht="27" x14ac:dyDescent="0.25">
      <c r="A592" s="63" t="s">
        <v>52</v>
      </c>
      <c r="B592" s="121" t="s">
        <v>708</v>
      </c>
      <c r="C592" s="69"/>
      <c r="D592" s="68"/>
    </row>
    <row r="593" spans="1:4" s="78" customFormat="1" x14ac:dyDescent="0.25">
      <c r="A593" s="57" t="s">
        <v>54</v>
      </c>
      <c r="B593" s="107" t="s">
        <v>55</v>
      </c>
      <c r="C593" s="69"/>
      <c r="D593" s="68"/>
    </row>
    <row r="594" spans="1:4" s="78" customFormat="1" x14ac:dyDescent="0.25">
      <c r="A594" s="70" t="s">
        <v>56</v>
      </c>
      <c r="B594" s="71">
        <v>1</v>
      </c>
      <c r="C594" s="72" t="s">
        <v>57</v>
      </c>
      <c r="D594" s="73"/>
    </row>
    <row r="595" spans="1:4" s="78" customFormat="1" x14ac:dyDescent="0.25">
      <c r="A595" s="79"/>
      <c r="B595" s="120"/>
      <c r="C595" s="75" t="s">
        <v>57</v>
      </c>
      <c r="D595" s="80">
        <f>(B594*D594)</f>
        <v>0</v>
      </c>
    </row>
    <row r="596" spans="1:4" s="10" customFormat="1" ht="14.25" customHeight="1" x14ac:dyDescent="0.25">
      <c r="A596" s="9"/>
      <c r="B596" s="9"/>
      <c r="C596" s="9"/>
      <c r="D596" s="9"/>
    </row>
    <row r="597" spans="1:4" s="10" customFormat="1" ht="14.25" customHeight="1" x14ac:dyDescent="0.25">
      <c r="A597" s="9"/>
      <c r="B597" s="9"/>
      <c r="C597" s="9"/>
      <c r="D597" s="9"/>
    </row>
    <row r="598" spans="1:4" x14ac:dyDescent="0.25">
      <c r="A598" s="37" t="s">
        <v>709</v>
      </c>
    </row>
    <row r="599" spans="1:4" s="14" customFormat="1" ht="13.5" x14ac:dyDescent="0.25">
      <c r="A599" s="28" t="s">
        <v>710</v>
      </c>
      <c r="B599" s="104" t="s">
        <v>578</v>
      </c>
      <c r="C599" s="21" t="s">
        <v>14</v>
      </c>
      <c r="D599" s="34" t="s">
        <v>15</v>
      </c>
    </row>
    <row r="600" spans="1:4" s="14" customFormat="1" ht="27" x14ac:dyDescent="0.25">
      <c r="A600" s="57" t="s">
        <v>16</v>
      </c>
      <c r="B600" s="101" t="s">
        <v>711</v>
      </c>
      <c r="C600" s="22"/>
      <c r="D600" s="30"/>
    </row>
    <row r="601" spans="1:4" s="14" customFormat="1" ht="40.5" x14ac:dyDescent="0.25">
      <c r="A601" s="35" t="s">
        <v>268</v>
      </c>
      <c r="B601" s="102" t="s">
        <v>712</v>
      </c>
      <c r="C601" s="23"/>
      <c r="D601" s="30"/>
    </row>
    <row r="602" spans="1:4" s="14" customFormat="1" ht="13.5" x14ac:dyDescent="0.25">
      <c r="A602" s="35" t="s">
        <v>713</v>
      </c>
      <c r="B602" s="102" t="s">
        <v>714</v>
      </c>
      <c r="C602" s="23"/>
      <c r="D602" s="30"/>
    </row>
    <row r="603" spans="1:4" s="14" customFormat="1" ht="27" x14ac:dyDescent="0.25">
      <c r="A603" s="35" t="s">
        <v>38</v>
      </c>
      <c r="B603" s="102" t="s">
        <v>715</v>
      </c>
      <c r="C603" s="23"/>
      <c r="D603" s="30"/>
    </row>
    <row r="604" spans="1:4" s="14" customFormat="1" ht="13.5" x14ac:dyDescent="0.25">
      <c r="A604" s="35" t="s">
        <v>716</v>
      </c>
      <c r="B604" s="102" t="s">
        <v>717</v>
      </c>
      <c r="C604" s="23"/>
      <c r="D604" s="30"/>
    </row>
    <row r="605" spans="1:4" s="14" customFormat="1" ht="13.5" x14ac:dyDescent="0.25">
      <c r="A605" s="35" t="s">
        <v>199</v>
      </c>
      <c r="B605" s="102" t="s">
        <v>718</v>
      </c>
      <c r="C605" s="23"/>
      <c r="D605" s="30"/>
    </row>
    <row r="606" spans="1:4" s="14" customFormat="1" ht="13.5" x14ac:dyDescent="0.25">
      <c r="A606" s="57" t="s">
        <v>54</v>
      </c>
      <c r="B606" s="107" t="s">
        <v>55</v>
      </c>
      <c r="C606" s="23"/>
      <c r="D606" s="30"/>
    </row>
    <row r="607" spans="1:4" s="10" customFormat="1" ht="13.5" x14ac:dyDescent="0.25">
      <c r="A607" s="24" t="s">
        <v>56</v>
      </c>
      <c r="B607" s="25">
        <v>1</v>
      </c>
      <c r="C607" s="26" t="s">
        <v>57</v>
      </c>
      <c r="D607" s="27"/>
    </row>
    <row r="608" spans="1:4" s="10" customFormat="1" ht="13.5" x14ac:dyDescent="0.25">
      <c r="A608" s="9"/>
      <c r="B608" s="9"/>
      <c r="C608" s="92" t="str">
        <f>CONCATENATE("Cena za ",B607," ks (v Kč bez DPH)",)</f>
        <v>Cena za 1 ks (v Kč bez DPH)</v>
      </c>
      <c r="D608" s="93">
        <f>(B607*D607)</f>
        <v>0</v>
      </c>
    </row>
    <row r="612" spans="2:4" x14ac:dyDescent="0.25">
      <c r="C612" s="41" t="s">
        <v>139</v>
      </c>
      <c r="D612" s="32">
        <f>D595+D571+D549+D517+D488+D463+D436+D407+D384+D355+D334+D316+D297+D269+D258+D237+D220+D200+D183+D165+D148+D129+D111+D92+D74+D57+D40+D608</f>
        <v>0</v>
      </c>
    </row>
    <row r="613" spans="2:4" x14ac:dyDescent="0.25">
      <c r="C613" s="41" t="s">
        <v>140</v>
      </c>
      <c r="D613" s="32">
        <f>D612*1.21</f>
        <v>0</v>
      </c>
    </row>
    <row r="616" spans="2:4" x14ac:dyDescent="0.25">
      <c r="B616" s="1"/>
      <c r="C616" s="1"/>
    </row>
    <row r="617" spans="2:4" x14ac:dyDescent="0.25">
      <c r="B617" s="1"/>
      <c r="C617" s="1"/>
    </row>
    <row r="618" spans="2:4" x14ac:dyDescent="0.25">
      <c r="B618" s="1"/>
      <c r="C618" s="1"/>
    </row>
    <row r="619" spans="2:4" x14ac:dyDescent="0.25">
      <c r="B619" s="1"/>
      <c r="C619" s="1"/>
    </row>
    <row r="620" spans="2:4" x14ac:dyDescent="0.25">
      <c r="B620" s="1"/>
      <c r="C620" s="48"/>
    </row>
    <row r="621" spans="2:4" x14ac:dyDescent="0.25">
      <c r="B621" s="1"/>
      <c r="C621" s="48"/>
    </row>
    <row r="622" spans="2:4" x14ac:dyDescent="0.25">
      <c r="B622" s="1"/>
      <c r="C622" s="88"/>
    </row>
    <row r="624" spans="2:4" x14ac:dyDescent="0.25">
      <c r="C624" s="96"/>
      <c r="D624" s="96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E3F4-DFC1-4E9C-9EC9-91BF2B85915E}">
  <sheetPr>
    <tabColor rgb="FF92D050"/>
    <pageSetUpPr fitToPage="1"/>
  </sheetPr>
  <dimension ref="A1:J77"/>
  <sheetViews>
    <sheetView zoomScale="70" zoomScaleNormal="70" workbookViewId="0">
      <selection activeCell="A4" sqref="A4"/>
    </sheetView>
  </sheetViews>
  <sheetFormatPr defaultColWidth="9.140625" defaultRowHeight="15" x14ac:dyDescent="0.25"/>
  <cols>
    <col min="1" max="1" width="31.42578125" style="3" customWidth="1"/>
    <col min="2" max="2" width="64.42578125" style="3" customWidth="1"/>
    <col min="3" max="3" width="26.28515625" style="3" customWidth="1"/>
    <col min="4" max="4" width="66.85546875" style="3" customWidth="1"/>
    <col min="5" max="5" width="9.7109375" style="4" bestFit="1" customWidth="1"/>
    <col min="6" max="7" width="9.140625" style="4"/>
    <col min="8" max="8" width="17.42578125" style="4" customWidth="1"/>
    <col min="9" max="9" width="9.140625" style="4"/>
    <col min="10" max="10" width="222.140625" style="4" bestFit="1" customWidth="1"/>
    <col min="11" max="16384" width="9.140625" style="4"/>
  </cols>
  <sheetData>
    <row r="1" spans="1:6" ht="15.75" x14ac:dyDescent="0.25">
      <c r="A1" s="2" t="s">
        <v>0</v>
      </c>
    </row>
    <row r="3" spans="1:6" s="8" customFormat="1" ht="17.25" customHeight="1" x14ac:dyDescent="0.25">
      <c r="A3" s="5" t="s">
        <v>1</v>
      </c>
      <c r="B3" s="6" t="s">
        <v>719</v>
      </c>
      <c r="D3" s="7"/>
      <c r="F3" s="2"/>
    </row>
    <row r="4" spans="1:6" s="10" customFormat="1" ht="13.5" customHeight="1" x14ac:dyDescent="0.25">
      <c r="A4" s="2"/>
      <c r="B4" s="9"/>
      <c r="C4" s="2"/>
      <c r="D4" s="9"/>
    </row>
    <row r="5" spans="1:6" s="10" customFormat="1" ht="13.5" customHeight="1" x14ac:dyDescent="0.25">
      <c r="A5" s="11" t="s">
        <v>3</v>
      </c>
      <c r="B5" s="9"/>
      <c r="C5" s="11"/>
      <c r="D5" s="9"/>
    </row>
    <row r="6" spans="1:6" s="10" customFormat="1" ht="13.5" customHeight="1" x14ac:dyDescent="0.25">
      <c r="A6" s="12" t="s">
        <v>4</v>
      </c>
      <c r="B6" s="9"/>
      <c r="C6" s="12"/>
      <c r="D6" s="9"/>
    </row>
    <row r="7" spans="1:6" s="14" customFormat="1" ht="13.5" customHeight="1" x14ac:dyDescent="0.25">
      <c r="A7" s="12" t="s">
        <v>5</v>
      </c>
      <c r="B7" s="13"/>
      <c r="C7" s="12"/>
      <c r="D7" s="13"/>
    </row>
    <row r="8" spans="1:6" s="14" customFormat="1" ht="13.5" customHeight="1" x14ac:dyDescent="0.25">
      <c r="A8" s="12" t="s">
        <v>6</v>
      </c>
      <c r="B8" s="13"/>
      <c r="C8" s="12"/>
      <c r="D8" s="13"/>
    </row>
    <row r="9" spans="1:6" s="14" customFormat="1" ht="13.5" customHeight="1" x14ac:dyDescent="0.25">
      <c r="A9" s="12" t="s">
        <v>7</v>
      </c>
      <c r="B9" s="13"/>
      <c r="C9" s="12"/>
      <c r="D9" s="13"/>
    </row>
    <row r="10" spans="1:6" s="14" customFormat="1" ht="13.5" customHeight="1" x14ac:dyDescent="0.25">
      <c r="A10" s="12" t="s">
        <v>8</v>
      </c>
      <c r="B10" s="13"/>
      <c r="C10" s="12"/>
      <c r="D10" s="13"/>
    </row>
    <row r="11" spans="1:6" s="14" customFormat="1" ht="13.5" customHeight="1" x14ac:dyDescent="0.25">
      <c r="A11" s="12" t="s">
        <v>9</v>
      </c>
      <c r="B11" s="13"/>
      <c r="C11" s="12"/>
      <c r="D11" s="13"/>
    </row>
    <row r="12" spans="1:6" s="14" customFormat="1" ht="13.5" customHeight="1" x14ac:dyDescent="0.25">
      <c r="A12" s="12" t="s">
        <v>10</v>
      </c>
      <c r="B12" s="13"/>
      <c r="C12" s="12"/>
      <c r="D12" s="13"/>
    </row>
    <row r="13" spans="1:6" s="16" customFormat="1" x14ac:dyDescent="0.25">
      <c r="A13" s="15"/>
      <c r="B13" s="15"/>
      <c r="C13" s="15"/>
      <c r="D13" s="15"/>
    </row>
    <row r="14" spans="1:6" s="14" customFormat="1" ht="21" x14ac:dyDescent="0.35">
      <c r="A14" s="17" t="s">
        <v>11</v>
      </c>
      <c r="B14" s="18"/>
      <c r="C14" s="17"/>
      <c r="D14" s="13"/>
    </row>
    <row r="15" spans="1:6" s="14" customFormat="1" ht="27" customHeight="1" x14ac:dyDescent="0.25">
      <c r="A15" s="19" t="s">
        <v>720</v>
      </c>
      <c r="B15" s="59" t="s">
        <v>13</v>
      </c>
      <c r="C15" s="21" t="s">
        <v>14</v>
      </c>
      <c r="D15" s="34" t="s">
        <v>15</v>
      </c>
    </row>
    <row r="16" spans="1:6" s="10" customFormat="1" ht="27" x14ac:dyDescent="0.25">
      <c r="A16" s="57" t="s">
        <v>16</v>
      </c>
      <c r="B16" s="60" t="s">
        <v>721</v>
      </c>
      <c r="C16" s="22"/>
      <c r="D16" s="30"/>
      <c r="F16" s="49"/>
    </row>
    <row r="17" spans="1:8" s="10" customFormat="1" ht="27" x14ac:dyDescent="0.25">
      <c r="A17" s="35" t="s">
        <v>722</v>
      </c>
      <c r="B17" s="60" t="s">
        <v>723</v>
      </c>
      <c r="C17" s="23"/>
      <c r="D17" s="30"/>
    </row>
    <row r="18" spans="1:8" s="10" customFormat="1" ht="13.5" x14ac:dyDescent="0.25">
      <c r="A18" s="35" t="s">
        <v>724</v>
      </c>
      <c r="B18" s="60" t="s">
        <v>725</v>
      </c>
      <c r="C18" s="23"/>
      <c r="D18" s="30"/>
    </row>
    <row r="19" spans="1:8" s="10" customFormat="1" ht="13.5" x14ac:dyDescent="0.25">
      <c r="A19" s="35" t="s">
        <v>726</v>
      </c>
      <c r="B19" s="60" t="s">
        <v>727</v>
      </c>
      <c r="C19" s="23"/>
      <c r="D19" s="30"/>
    </row>
    <row r="20" spans="1:8" s="10" customFormat="1" ht="13.5" x14ac:dyDescent="0.25">
      <c r="A20" s="35" t="s">
        <v>728</v>
      </c>
      <c r="B20" s="60" t="s">
        <v>729</v>
      </c>
      <c r="C20" s="23"/>
      <c r="D20" s="30"/>
    </row>
    <row r="21" spans="1:8" s="10" customFormat="1" ht="13.5" x14ac:dyDescent="0.25">
      <c r="A21" s="35" t="s">
        <v>399</v>
      </c>
      <c r="B21" s="60" t="s">
        <v>730</v>
      </c>
      <c r="C21" s="23"/>
      <c r="D21" s="30"/>
    </row>
    <row r="22" spans="1:8" s="10" customFormat="1" ht="13.5" x14ac:dyDescent="0.25">
      <c r="A22" s="35" t="s">
        <v>394</v>
      </c>
      <c r="B22" s="60" t="s">
        <v>731</v>
      </c>
      <c r="C22" s="23"/>
      <c r="D22" s="30"/>
    </row>
    <row r="23" spans="1:8" s="10" customFormat="1" ht="13.5" x14ac:dyDescent="0.25">
      <c r="A23" s="35" t="s">
        <v>221</v>
      </c>
      <c r="B23" s="60" t="s">
        <v>732</v>
      </c>
      <c r="C23" s="23"/>
      <c r="D23" s="30"/>
    </row>
    <row r="24" spans="1:8" s="10" customFormat="1" ht="13.5" x14ac:dyDescent="0.25">
      <c r="A24" s="35" t="s">
        <v>733</v>
      </c>
      <c r="B24" s="60" t="s">
        <v>402</v>
      </c>
      <c r="C24" s="23"/>
      <c r="D24" s="30"/>
    </row>
    <row r="25" spans="1:8" s="10" customFormat="1" ht="13.5" x14ac:dyDescent="0.25">
      <c r="A25" s="35" t="s">
        <v>38</v>
      </c>
      <c r="B25" s="60" t="s">
        <v>734</v>
      </c>
      <c r="C25" s="23"/>
      <c r="D25" s="30"/>
    </row>
    <row r="26" spans="1:8" s="10" customFormat="1" ht="13.5" x14ac:dyDescent="0.25">
      <c r="A26" s="35" t="s">
        <v>54</v>
      </c>
      <c r="B26" s="60" t="s">
        <v>735</v>
      </c>
      <c r="C26" s="23"/>
      <c r="D26" s="30"/>
    </row>
    <row r="27" spans="1:8" s="10" customFormat="1" ht="13.5" x14ac:dyDescent="0.25">
      <c r="A27" s="35"/>
      <c r="B27" s="57" t="s">
        <v>55</v>
      </c>
      <c r="C27" s="23"/>
      <c r="D27" s="30"/>
    </row>
    <row r="28" spans="1:8" s="10" customFormat="1" ht="14.25" thickTop="1" x14ac:dyDescent="0.25">
      <c r="A28" s="24" t="s">
        <v>56</v>
      </c>
      <c r="B28" s="25">
        <v>10</v>
      </c>
      <c r="C28" s="26" t="s">
        <v>57</v>
      </c>
      <c r="D28" s="27"/>
    </row>
    <row r="29" spans="1:8" s="10" customFormat="1" ht="14.25" customHeight="1" x14ac:dyDescent="0.25">
      <c r="A29" s="9"/>
      <c r="B29" s="9"/>
      <c r="C29" s="92" t="str">
        <f>CONCATENATE("Cena za ",B28," ks (v Kč bez DPH)",)</f>
        <v>Cena za 10 ks (v Kč bez DPH)</v>
      </c>
      <c r="D29" s="93">
        <f>(B28*D28)</f>
        <v>0</v>
      </c>
    </row>
    <row r="30" spans="1:8" s="10" customFormat="1" ht="15" customHeight="1" x14ac:dyDescent="0.25">
      <c r="A30" s="9"/>
      <c r="B30" s="9"/>
      <c r="C30" s="9"/>
      <c r="D30" s="9"/>
    </row>
    <row r="31" spans="1:8" s="10" customFormat="1" ht="15" customHeight="1" x14ac:dyDescent="0.25">
      <c r="A31" s="3"/>
      <c r="B31" s="3"/>
      <c r="C31" s="3"/>
      <c r="D31" s="3"/>
      <c r="E31" s="4"/>
      <c r="F31" s="4"/>
      <c r="G31" s="4"/>
      <c r="H31" s="4"/>
    </row>
    <row r="32" spans="1:8" s="10" customFormat="1" ht="15" customHeight="1" x14ac:dyDescent="0.35">
      <c r="A32" s="17" t="s">
        <v>58</v>
      </c>
      <c r="B32" s="18"/>
      <c r="C32" s="17"/>
      <c r="D32" s="13"/>
      <c r="E32" s="14"/>
      <c r="F32" s="14"/>
      <c r="G32" s="14"/>
      <c r="H32" s="14"/>
    </row>
    <row r="33" spans="1:10" x14ac:dyDescent="0.25">
      <c r="A33" s="19" t="s">
        <v>736</v>
      </c>
      <c r="B33" s="33" t="s">
        <v>13</v>
      </c>
      <c r="C33" s="21" t="s">
        <v>14</v>
      </c>
      <c r="D33" s="34" t="s">
        <v>15</v>
      </c>
      <c r="E33" s="14"/>
      <c r="F33" s="14"/>
      <c r="G33" s="14"/>
      <c r="H33" s="14"/>
    </row>
    <row r="34" spans="1:10" s="14" customFormat="1" ht="40.5" x14ac:dyDescent="0.25">
      <c r="A34" s="57" t="s">
        <v>16</v>
      </c>
      <c r="B34" s="60" t="s">
        <v>737</v>
      </c>
      <c r="C34" s="22"/>
      <c r="D34" s="30"/>
      <c r="E34" s="10"/>
      <c r="F34" s="49"/>
      <c r="G34" s="10"/>
      <c r="H34" s="10"/>
      <c r="I34" s="4"/>
      <c r="J34" s="4"/>
    </row>
    <row r="35" spans="1:10" s="14" customFormat="1" ht="13.5" x14ac:dyDescent="0.25">
      <c r="A35" s="36" t="s">
        <v>738</v>
      </c>
      <c r="B35" s="60" t="s">
        <v>739</v>
      </c>
      <c r="C35" s="23"/>
      <c r="D35" s="30"/>
      <c r="E35" s="10"/>
      <c r="F35" s="10"/>
      <c r="G35" s="10"/>
      <c r="H35" s="10"/>
    </row>
    <row r="36" spans="1:10" s="14" customFormat="1" ht="13.5" x14ac:dyDescent="0.25">
      <c r="A36" s="36" t="s">
        <v>740</v>
      </c>
      <c r="B36" s="60" t="s">
        <v>741</v>
      </c>
      <c r="C36" s="23"/>
      <c r="D36" s="30"/>
      <c r="E36" s="10"/>
      <c r="F36" s="10"/>
      <c r="G36" s="10"/>
      <c r="H36" s="10"/>
    </row>
    <row r="37" spans="1:10" s="14" customFormat="1" ht="13.5" x14ac:dyDescent="0.25">
      <c r="A37" s="36" t="s">
        <v>742</v>
      </c>
      <c r="B37" s="60" t="s">
        <v>743</v>
      </c>
      <c r="C37" s="23"/>
      <c r="D37" s="30"/>
      <c r="E37" s="10"/>
      <c r="F37" s="10"/>
      <c r="G37" s="10"/>
      <c r="H37" s="10"/>
    </row>
    <row r="38" spans="1:10" s="14" customFormat="1" ht="27" x14ac:dyDescent="0.25">
      <c r="A38" s="36" t="s">
        <v>744</v>
      </c>
      <c r="B38" s="60" t="s">
        <v>745</v>
      </c>
      <c r="C38" s="23"/>
      <c r="D38" s="30"/>
      <c r="E38" s="10"/>
      <c r="F38" s="10"/>
      <c r="G38" s="10"/>
      <c r="H38" s="10"/>
    </row>
    <row r="39" spans="1:10" s="14" customFormat="1" ht="13.5" x14ac:dyDescent="0.25">
      <c r="A39" s="36" t="s">
        <v>746</v>
      </c>
      <c r="B39" s="60" t="s">
        <v>747</v>
      </c>
      <c r="C39" s="23"/>
      <c r="D39" s="30"/>
      <c r="E39" s="10"/>
      <c r="F39" s="10"/>
      <c r="G39" s="10"/>
      <c r="H39" s="10"/>
    </row>
    <row r="40" spans="1:10" s="14" customFormat="1" ht="13.5" x14ac:dyDescent="0.25">
      <c r="A40" s="36" t="s">
        <v>347</v>
      </c>
      <c r="B40" s="60" t="s">
        <v>748</v>
      </c>
      <c r="C40" s="23"/>
      <c r="D40" s="30"/>
      <c r="E40" s="10"/>
      <c r="F40" s="10"/>
      <c r="G40" s="10"/>
      <c r="H40" s="10"/>
    </row>
    <row r="41" spans="1:10" s="14" customFormat="1" ht="13.5" x14ac:dyDescent="0.25">
      <c r="A41" s="36" t="s">
        <v>733</v>
      </c>
      <c r="B41" s="60" t="s">
        <v>402</v>
      </c>
      <c r="C41" s="23"/>
      <c r="D41" s="30"/>
      <c r="E41" s="10"/>
      <c r="F41" s="10"/>
      <c r="G41" s="10"/>
      <c r="H41" s="10"/>
    </row>
    <row r="42" spans="1:10" s="14" customFormat="1" ht="13.5" x14ac:dyDescent="0.25">
      <c r="A42" s="36" t="s">
        <v>38</v>
      </c>
      <c r="B42" s="60" t="s">
        <v>734</v>
      </c>
      <c r="C42" s="23"/>
      <c r="D42" s="30"/>
      <c r="E42" s="10"/>
      <c r="F42" s="10"/>
      <c r="G42" s="10"/>
      <c r="H42" s="10"/>
    </row>
    <row r="43" spans="1:10" s="14" customFormat="1" ht="13.5" x14ac:dyDescent="0.25">
      <c r="A43" s="36" t="s">
        <v>54</v>
      </c>
      <c r="B43" s="60" t="s">
        <v>735</v>
      </c>
      <c r="C43" s="23"/>
      <c r="D43" s="30"/>
      <c r="E43" s="10"/>
      <c r="F43" s="10"/>
      <c r="G43" s="10"/>
      <c r="H43" s="10"/>
    </row>
    <row r="44" spans="1:10" s="14" customFormat="1" ht="13.5" x14ac:dyDescent="0.25">
      <c r="A44" s="36"/>
      <c r="B44" s="57" t="s">
        <v>55</v>
      </c>
      <c r="C44" s="23"/>
      <c r="D44" s="30"/>
      <c r="E44" s="10"/>
      <c r="F44" s="10"/>
      <c r="G44" s="10"/>
      <c r="H44" s="10"/>
    </row>
    <row r="45" spans="1:10" s="10" customFormat="1" ht="14.25" thickTop="1" x14ac:dyDescent="0.25">
      <c r="A45" s="24" t="s">
        <v>56</v>
      </c>
      <c r="B45" s="25">
        <v>1</v>
      </c>
      <c r="C45" s="26" t="s">
        <v>57</v>
      </c>
      <c r="D45" s="27"/>
    </row>
    <row r="46" spans="1:10" s="10" customFormat="1" x14ac:dyDescent="0.25">
      <c r="A46" s="3"/>
      <c r="B46" s="3"/>
      <c r="C46" s="92" t="str">
        <f>CONCATENATE("Cena za ",B45," ks (v Kč bez DPH)",)</f>
        <v>Cena za 1 ks (v Kč bez DPH)</v>
      </c>
      <c r="D46" s="32">
        <f>(B45*D45)</f>
        <v>0</v>
      </c>
      <c r="E46" s="4"/>
      <c r="F46" s="4"/>
      <c r="G46" s="4"/>
      <c r="H46" s="4"/>
    </row>
    <row r="47" spans="1:10" s="10" customFormat="1" x14ac:dyDescent="0.25">
      <c r="A47" s="3"/>
      <c r="B47" s="3"/>
      <c r="C47" s="3"/>
      <c r="D47" s="3"/>
      <c r="E47" s="4"/>
      <c r="F47" s="4"/>
      <c r="G47" s="4"/>
      <c r="H47" s="4"/>
    </row>
    <row r="48" spans="1:10" s="10" customFormat="1" ht="14.25" customHeight="1" x14ac:dyDescent="0.25">
      <c r="A48" s="3"/>
      <c r="B48" s="3"/>
      <c r="C48" s="3"/>
      <c r="D48" s="3"/>
      <c r="E48" s="4"/>
      <c r="F48" s="4"/>
      <c r="G48" s="4"/>
      <c r="H48" s="4"/>
    </row>
    <row r="49" spans="1:8" s="10" customFormat="1" ht="15" customHeight="1" x14ac:dyDescent="0.35">
      <c r="A49" s="17" t="s">
        <v>70</v>
      </c>
      <c r="B49" s="18"/>
      <c r="C49" s="17"/>
      <c r="D49" s="13"/>
      <c r="E49" s="14"/>
      <c r="F49" s="14"/>
      <c r="G49" s="14"/>
      <c r="H49" s="14"/>
    </row>
    <row r="50" spans="1:8" x14ac:dyDescent="0.25">
      <c r="A50" s="19" t="s">
        <v>749</v>
      </c>
      <c r="B50" s="33" t="s">
        <v>578</v>
      </c>
      <c r="C50" s="21" t="s">
        <v>14</v>
      </c>
      <c r="D50" s="34" t="s">
        <v>15</v>
      </c>
      <c r="E50" s="14"/>
      <c r="F50" s="14"/>
      <c r="G50" s="14"/>
      <c r="H50" s="14"/>
    </row>
    <row r="51" spans="1:8" ht="29.1" customHeight="1" x14ac:dyDescent="0.25">
      <c r="A51" s="57" t="s">
        <v>16</v>
      </c>
      <c r="B51" s="61" t="s">
        <v>750</v>
      </c>
      <c r="C51" s="22"/>
      <c r="D51" s="30"/>
      <c r="E51" s="14"/>
      <c r="F51" s="14"/>
      <c r="G51" s="14"/>
      <c r="H51" s="14"/>
    </row>
    <row r="52" spans="1:8" x14ac:dyDescent="0.25">
      <c r="A52" s="35" t="s">
        <v>751</v>
      </c>
      <c r="B52" s="61" t="s">
        <v>752</v>
      </c>
      <c r="C52" s="23"/>
      <c r="D52" s="30"/>
      <c r="E52" s="14"/>
      <c r="F52" s="14"/>
      <c r="G52" s="14"/>
      <c r="H52" s="14"/>
    </row>
    <row r="53" spans="1:8" ht="27" x14ac:dyDescent="0.25">
      <c r="A53" s="35" t="s">
        <v>753</v>
      </c>
      <c r="B53" s="61" t="s">
        <v>754</v>
      </c>
      <c r="C53" s="23"/>
      <c r="D53" s="30"/>
      <c r="E53" s="14"/>
      <c r="F53" s="14"/>
      <c r="G53" s="14"/>
      <c r="H53" s="14"/>
    </row>
    <row r="54" spans="1:8" x14ac:dyDescent="0.25">
      <c r="A54" s="35" t="s">
        <v>755</v>
      </c>
      <c r="B54" s="61" t="s">
        <v>376</v>
      </c>
      <c r="C54" s="23"/>
      <c r="D54" s="30"/>
      <c r="E54" s="14"/>
      <c r="F54" s="14"/>
      <c r="G54" s="14"/>
      <c r="H54" s="14"/>
    </row>
    <row r="55" spans="1:8" x14ac:dyDescent="0.25">
      <c r="A55" s="35" t="s">
        <v>116</v>
      </c>
      <c r="B55" s="61" t="s">
        <v>756</v>
      </c>
      <c r="C55" s="23"/>
      <c r="D55" s="30"/>
      <c r="E55" s="14"/>
      <c r="F55" s="14"/>
      <c r="G55" s="14"/>
      <c r="H55" s="14"/>
    </row>
    <row r="56" spans="1:8" x14ac:dyDescent="0.25">
      <c r="A56" s="35" t="s">
        <v>54</v>
      </c>
      <c r="B56" s="61" t="s">
        <v>735</v>
      </c>
      <c r="C56" s="23"/>
      <c r="D56" s="30"/>
      <c r="E56" s="14"/>
      <c r="F56" s="14"/>
      <c r="G56" s="14"/>
      <c r="H56" s="14"/>
    </row>
    <row r="57" spans="1:8" x14ac:dyDescent="0.25">
      <c r="A57" s="35"/>
      <c r="B57" s="57" t="s">
        <v>55</v>
      </c>
      <c r="C57" s="23"/>
      <c r="D57" s="30"/>
      <c r="E57" s="14"/>
      <c r="F57" s="14"/>
      <c r="G57" s="14"/>
      <c r="H57" s="14"/>
    </row>
    <row r="58" spans="1:8" s="10" customFormat="1" ht="14.25" thickTop="1" x14ac:dyDescent="0.25">
      <c r="A58" s="24" t="s">
        <v>56</v>
      </c>
      <c r="B58" s="25">
        <v>1</v>
      </c>
      <c r="C58" s="26" t="s">
        <v>57</v>
      </c>
      <c r="D58" s="27"/>
    </row>
    <row r="59" spans="1:8" s="10" customFormat="1" x14ac:dyDescent="0.25">
      <c r="A59" s="3"/>
      <c r="B59" s="3"/>
      <c r="C59" s="92" t="str">
        <f>CONCATENATE("Cena za ",B58," ks (v Kč bez DPH)",)</f>
        <v>Cena za 1 ks (v Kč bez DPH)</v>
      </c>
      <c r="D59" s="32">
        <f>(B58*D58)</f>
        <v>0</v>
      </c>
      <c r="E59" s="4"/>
      <c r="F59" s="4"/>
      <c r="G59" s="4"/>
      <c r="H59" s="4"/>
    </row>
    <row r="60" spans="1:8" s="10" customFormat="1" x14ac:dyDescent="0.25">
      <c r="A60" s="3"/>
      <c r="B60" s="3"/>
      <c r="C60" s="3"/>
      <c r="D60" s="3"/>
      <c r="E60" s="4"/>
      <c r="F60" s="4"/>
      <c r="G60" s="4"/>
      <c r="H60" s="4"/>
    </row>
    <row r="61" spans="1:8" s="10" customFormat="1" ht="14.25" customHeight="1" x14ac:dyDescent="0.25">
      <c r="A61" s="3"/>
      <c r="B61" s="3"/>
      <c r="C61" s="3"/>
      <c r="D61" s="3"/>
      <c r="E61" s="4"/>
      <c r="F61" s="4"/>
      <c r="G61" s="4"/>
      <c r="H61" s="4"/>
    </row>
    <row r="63" spans="1:8" x14ac:dyDescent="0.25">
      <c r="C63" s="41" t="s">
        <v>139</v>
      </c>
      <c r="D63" s="32">
        <f>SUM(D29+D46+D59)</f>
        <v>0</v>
      </c>
    </row>
    <row r="64" spans="1:8" x14ac:dyDescent="0.25">
      <c r="C64" s="41" t="s">
        <v>140</v>
      </c>
      <c r="D64" s="32">
        <f>D63*1.21</f>
        <v>0</v>
      </c>
    </row>
    <row r="69" spans="2:4" x14ac:dyDescent="0.25">
      <c r="B69" s="1"/>
      <c r="C69" s="1"/>
    </row>
    <row r="70" spans="2:4" x14ac:dyDescent="0.25">
      <c r="B70" s="1"/>
      <c r="C70" s="1"/>
    </row>
    <row r="71" spans="2:4" x14ac:dyDescent="0.25">
      <c r="B71" s="1"/>
      <c r="C71" s="1"/>
    </row>
    <row r="72" spans="2:4" x14ac:dyDescent="0.25">
      <c r="B72" s="1"/>
      <c r="C72" s="1"/>
    </row>
    <row r="73" spans="2:4" x14ac:dyDescent="0.25">
      <c r="B73" s="1"/>
      <c r="C73" s="48"/>
    </row>
    <row r="74" spans="2:4" x14ac:dyDescent="0.25">
      <c r="B74" s="1"/>
      <c r="C74" s="48"/>
    </row>
    <row r="75" spans="2:4" x14ac:dyDescent="0.25">
      <c r="B75" s="1"/>
      <c r="C75" s="88"/>
    </row>
    <row r="77" spans="2:4" x14ac:dyDescent="0.25">
      <c r="C77" s="96"/>
      <c r="D77" s="97"/>
    </row>
  </sheetData>
  <pageMargins left="0.70866141732283472" right="0.51181102362204722" top="0.78740157480314965" bottom="0.78740157480314965" header="0.31496062992125984" footer="0.31496062992125984"/>
  <pageSetup paperSize="9" scale="61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2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175E7-A69E-4676-8231-22A1AB982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1 - Půjčovna</vt:lpstr>
      <vt:lpstr>Část 2- Audio</vt:lpstr>
      <vt:lpstr>Část 3 - Astorka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Martina Svobodová</cp:lastModifiedBy>
  <cp:revision/>
  <dcterms:created xsi:type="dcterms:W3CDTF">2024-11-05T15:24:05Z</dcterms:created>
  <dcterms:modified xsi:type="dcterms:W3CDTF">2025-05-16T09:30:52Z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