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18639_post_jamu_cz/Documents/Dokumenty/Investiční záměry/Záměry 2025/Rozvoj a obnova technologií 2025/Výběrové řízení/Zadávací dokumentace/"/>
    </mc:Choice>
  </mc:AlternateContent>
  <xr:revisionPtr revIDLastSave="125" documentId="8_{21C3FD03-C945-46E3-BB30-79A4B43C1787}" xr6:coauthVersionLast="47" xr6:coauthVersionMax="47" xr10:uidLastSave="{F8EA6D1E-4C86-49AF-805C-283DD339ABC9}"/>
  <bookViews>
    <workbookView xWindow="-120" yWindow="-120" windowWidth="29040" windowHeight="15840" xr2:uid="{D9553008-0F34-4FAC-A5C9-49A7F8A151D8}"/>
  </bookViews>
  <sheets>
    <sheet name="Část 1 - Aktivní prvky" sheetId="4" r:id="rId1"/>
    <sheet name="Část 2- Routery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D23" i="4"/>
  <c r="D40" i="7"/>
  <c r="D41" i="7"/>
  <c r="D29" i="7"/>
  <c r="D36" i="7" l="1"/>
  <c r="C36" i="7"/>
  <c r="C29" i="7"/>
  <c r="D42" i="4" l="1"/>
  <c r="C42" i="4"/>
  <c r="D35" i="4"/>
  <c r="C35" i="4"/>
  <c r="C23" i="4"/>
  <c r="D47" i="4" l="1"/>
</calcChain>
</file>

<file path=xl/sharedStrings.xml><?xml version="1.0" encoding="utf-8"?>
<sst xmlns="http://schemas.openxmlformats.org/spreadsheetml/2006/main" count="103" uniqueCount="64">
  <si>
    <t xml:space="preserve">Technická specifikace zařízení a cenová kalkulace </t>
  </si>
  <si>
    <t>Veřejná zakázka: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</si>
  <si>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</si>
  <si>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</si>
  <si>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</si>
  <si>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</si>
  <si>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</si>
  <si>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</si>
  <si>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</si>
  <si>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</si>
  <si>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</si>
  <si>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Požadované technické parametry jsou MINIMÁLNÍ, není-li uvedeno jinak</t>
  </si>
  <si>
    <t>Nabízený model</t>
  </si>
  <si>
    <t>Technické parametry nabízeného modelu</t>
  </si>
  <si>
    <t>Popis</t>
  </si>
  <si>
    <t>Počet ks</t>
  </si>
  <si>
    <t>Cena za 1 ks (v Kč bez DPH)</t>
  </si>
  <si>
    <t>Položka č. 2</t>
  </si>
  <si>
    <t>Počet ks sady</t>
  </si>
  <si>
    <t>Položka č. 3</t>
  </si>
  <si>
    <t>Cena celkem (v Kč bez DPH)</t>
  </si>
  <si>
    <t>Cena celkem (v Kč s DPH)</t>
  </si>
  <si>
    <t>Aktivní prvky a záložní datové spojení lokalit JAMU - část 2 Routery</t>
  </si>
  <si>
    <t>7. Jednotková cena za 1 ks nabízeného modelu (počítače, monitoru, notebooku, atd.) musí být vyplněna do modrého pole. Žlutá pole jsou počítána automaticky.</t>
  </si>
  <si>
    <t>Router s 5G komunikací</t>
  </si>
  <si>
    <t>WAN porty</t>
  </si>
  <si>
    <t xml:space="preserve">1x Gigabit ETH port + 1x combinovaný port metalika/optika </t>
  </si>
  <si>
    <t>LAN porty</t>
  </si>
  <si>
    <t>8 Gigabtových ethernet portů</t>
  </si>
  <si>
    <t>Paměť</t>
  </si>
  <si>
    <t>8 GB (s 8GB flash) s možností hostování aplikací</t>
  </si>
  <si>
    <t>PoE+ napájení</t>
  </si>
  <si>
    <t>Alespoň na dvou portech</t>
  </si>
  <si>
    <t>Připojení přes 5G/LTE</t>
  </si>
  <si>
    <t>5G/LTE  modul s externími anténami a rychlostí 300/150Mbps</t>
  </si>
  <si>
    <t>Připojení LTE přes USB</t>
  </si>
  <si>
    <t>Volitelný LTE USB dongle</t>
  </si>
  <si>
    <t>Maximální šifrovaná propustnost</t>
  </si>
  <si>
    <t>650 Mbps</t>
  </si>
  <si>
    <t>USB 3.0 vstup</t>
  </si>
  <si>
    <t>Přední vstup pro 3.0 úložné zařízení</t>
  </si>
  <si>
    <t>Připojení na konzoli</t>
  </si>
  <si>
    <t>samostatný servisní port</t>
  </si>
  <si>
    <t>Rychlost spojení IPsec</t>
  </si>
  <si>
    <t>200 Mbps</t>
  </si>
  <si>
    <t>Zabezpečení</t>
  </si>
  <si>
    <t>Podpora IPsec VPN a Dynamic Multipoint VPN</t>
  </si>
  <si>
    <t>Záruka od výrobce</t>
  </si>
  <si>
    <t>12 měsíců</t>
  </si>
  <si>
    <t xml:space="preserve">Instalace a konfigurace </t>
  </si>
  <si>
    <t>Nakonfigurovat záložní připojení routerů na lokalitách JAMU.
Konfigruace bude zahrnovat připojení přes LTE spojení při výpadku standartního optického spoje s centrálním routerem.
Spojení bude realizováno formou IPsec tunelu na firewall Cisco ASA a bude zhranovat minimálně tři interní VLANy.</t>
  </si>
  <si>
    <t>Aktivní prvky a záložní datové spojení lokalit JAMU - část 1 Aktivní prvky</t>
  </si>
  <si>
    <t>Switch</t>
  </si>
  <si>
    <t>Switch bude mít alespoň 48 portů RJ-45 (1GbE s podporou PoE+) a 4 porty SFP+ (10GbE).</t>
  </si>
  <si>
    <t>Switch bude dodán se zdrojem o výkonu 1kW a s napájecím kabelem zapojitelným do UPS.</t>
  </si>
  <si>
    <t>Velikost switche bude 1U a součástí bude příslušenství pro montáž do 19” racku.</t>
  </si>
  <si>
    <t>Switch musí podporovat technologii Cisco StackWise Virtual a musí být schopen běžet ve stacku s modelem C9200L-48P-4X-E.</t>
  </si>
  <si>
    <t>Rozšířená podpora switche není požadována, nutností je záruka na hardwarové chyby nejméně pět let od ukončení výroby zařízení.</t>
  </si>
  <si>
    <t>Stackovací sada a vyšší sw licence není součástí této poptávky.</t>
  </si>
  <si>
    <t>Switch bude mít alespoň 48 portů RJ-45 s podporou UPOE (12x mGig 100M/1G/2.5G/5G/10Ga a 36x 10M/100M/1G) a 2 porty QSFP (40GbE).</t>
  </si>
  <si>
    <t xml:space="preserve">Switch bude osazen druhým záložním zdrojem o výkonu 715W s napájecím kabelem zapojitelným do UPS. </t>
  </si>
  <si>
    <t>Switch musí podporovat technologii Cisco StackWise Virtual a musí být schopen běžet ve stacku s modelem C9300L-48UXG-2Q-E.</t>
  </si>
  <si>
    <t>Optický modul</t>
  </si>
  <si>
    <t>40G QSFP optický modul pro multimod a konektor LC. Moduly musí být Cisco kompatibilní.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</si>
</sst>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color rgb="FF000000"/>
      <name val="Aptos Narrow"/>
      <family val="2"/>
      <scheme val="minor"/>
    </font>
    <font>
      <sz val="10"/>
      <name val="Verdana"/>
      <family val="2"/>
      <charset val="238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9E1F2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6" fillId="0" borderId="0"/>
    <xf numFmtId="44" fontId="4" fillId="0" borderId="0" applyFont="0" applyFill="0" applyBorder="0" applyAlignment="0" applyProtection="0"/>
    <xf numFmtId="0" fontId="19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vertical="center" wrapText="1"/>
    </xf>
    <xf numFmtId="0" fontId="2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/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0" fontId="3" fillId="0" borderId="0" xfId="1" applyFont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3" borderId="1" xfId="1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left" vertical="center"/>
    </xf>
    <xf numFmtId="0" fontId="11" fillId="4" borderId="3" xfId="1" applyFont="1" applyFill="1" applyBorder="1" applyAlignment="1">
      <alignment horizontal="left" vertical="center" wrapText="1"/>
    </xf>
    <xf numFmtId="0" fontId="11" fillId="5" borderId="3" xfId="1" applyFont="1" applyFill="1" applyBorder="1" applyAlignment="1" applyProtection="1">
      <alignment horizontal="left" vertical="top" wrapText="1"/>
      <protection locked="0"/>
    </xf>
    <xf numFmtId="0" fontId="11" fillId="5" borderId="4" xfId="1" applyFont="1" applyFill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>
      <alignment horizontal="left" vertical="top" wrapText="1"/>
    </xf>
    <xf numFmtId="3" fontId="11" fillId="0" borderId="5" xfId="1" applyNumberFormat="1" applyFont="1" applyBorder="1" applyAlignment="1">
      <alignment horizontal="left" vertical="top" wrapText="1"/>
    </xf>
    <xf numFmtId="0" fontId="11" fillId="6" borderId="5" xfId="1" applyFont="1" applyFill="1" applyBorder="1" applyAlignment="1">
      <alignment horizontal="center" vertical="center" wrapText="1"/>
    </xf>
    <xf numFmtId="4" fontId="11" fillId="6" borderId="5" xfId="1" applyNumberFormat="1" applyFont="1" applyFill="1" applyBorder="1" applyAlignment="1">
      <alignment horizontal="center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8" fillId="5" borderId="6" xfId="1" applyFont="1" applyFill="1" applyBorder="1" applyAlignment="1" applyProtection="1">
      <alignment horizontal="left" vertical="top" wrapText="1"/>
      <protection locked="0"/>
    </xf>
    <xf numFmtId="4" fontId="1" fillId="2" borderId="6" xfId="1" applyNumberFormat="1" applyFont="1" applyFill="1" applyBorder="1" applyAlignment="1">
      <alignment horizontal="center" vertical="center"/>
    </xf>
    <xf numFmtId="0" fontId="17" fillId="8" borderId="6" xfId="1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center" vertical="center"/>
    </xf>
    <xf numFmtId="44" fontId="0" fillId="0" borderId="0" xfId="3" applyFont="1" applyBorder="1" applyAlignment="1">
      <alignment vertical="center"/>
    </xf>
    <xf numFmtId="0" fontId="15" fillId="0" borderId="6" xfId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1" fillId="2" borderId="6" xfId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4" fontId="4" fillId="0" borderId="0" xfId="1" applyNumberFormat="1" applyAlignment="1">
      <alignment horizontal="left"/>
    </xf>
    <xf numFmtId="44" fontId="0" fillId="0" borderId="0" xfId="1" applyNumberFormat="1" applyFont="1" applyAlignment="1">
      <alignment horizontal="left"/>
    </xf>
    <xf numFmtId="0" fontId="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0" fillId="3" borderId="2" xfId="1" applyFont="1" applyFill="1" applyBorder="1" applyAlignment="1">
      <alignment horizontal="left" vertical="center"/>
    </xf>
    <xf numFmtId="0" fontId="11" fillId="8" borderId="6" xfId="1" applyFont="1" applyFill="1" applyBorder="1" applyAlignment="1">
      <alignment horizontal="left" vertical="center"/>
    </xf>
    <xf numFmtId="0" fontId="16" fillId="0" borderId="6" xfId="2" applyBorder="1"/>
    <xf numFmtId="0" fontId="22" fillId="0" borderId="6" xfId="2" applyFont="1" applyBorder="1"/>
    <xf numFmtId="0" fontId="16" fillId="0" borderId="6" xfId="2" applyBorder="1" applyAlignment="1">
      <alignment vertical="center"/>
    </xf>
    <xf numFmtId="0" fontId="16" fillId="0" borderId="6" xfId="2" applyBorder="1" applyAlignment="1">
      <alignment wrapText="1"/>
    </xf>
    <xf numFmtId="0" fontId="0" fillId="0" borderId="0" xfId="0" applyAlignment="1">
      <alignment wrapText="1"/>
    </xf>
    <xf numFmtId="0" fontId="18" fillId="0" borderId="7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center" wrapText="1"/>
    </xf>
  </cellXfs>
  <cellStyles count="6">
    <cellStyle name="Měna" xfId="3" builtinId="4"/>
    <cellStyle name="Normální" xfId="0" builtinId="0"/>
    <cellStyle name="Normální 2" xfId="2" xr:uid="{A57B4EED-29D2-42EB-9D7A-C83C41C29FC3}"/>
    <cellStyle name="Normální 2 2 2" xfId="1" xr:uid="{F1419A6A-A88F-41AB-8BD6-8825E74DD469}"/>
    <cellStyle name="Normální 2 2 2 2" xfId="5" xr:uid="{2A6210B3-265D-4B57-8A21-7DF45EB8F9E3}"/>
    <cellStyle name="Normální 4" xfId="4" xr:uid="{DB311C92-FDE2-475F-B41B-F881D4922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A653-556B-423A-A803-1555A165039A}">
  <sheetPr>
    <tabColor rgb="FF92D050"/>
    <pageSetUpPr fitToPage="1"/>
  </sheetPr>
  <dimension ref="A1:D72"/>
  <sheetViews>
    <sheetView tabSelected="1" topLeftCell="A29" zoomScaleNormal="100" workbookViewId="0">
      <selection activeCell="D56" sqref="D56"/>
    </sheetView>
  </sheetViews>
  <sheetFormatPr defaultColWidth="9.140625" defaultRowHeight="15" x14ac:dyDescent="0.25"/>
  <cols>
    <col min="1" max="1" width="17.28515625" style="3" customWidth="1"/>
    <col min="2" max="2" width="87.140625" style="3" customWidth="1"/>
    <col min="3" max="3" width="26.28515625" style="3" customWidth="1"/>
    <col min="4" max="4" width="66.85546875" style="3" customWidth="1"/>
    <col min="5" max="16384" width="9.140625" style="4"/>
  </cols>
  <sheetData>
    <row r="1" spans="1:4" ht="15.75" x14ac:dyDescent="0.25">
      <c r="A1" s="2" t="s">
        <v>0</v>
      </c>
    </row>
    <row r="3" spans="1:4" s="8" customFormat="1" ht="17.25" customHeight="1" x14ac:dyDescent="0.25">
      <c r="A3" s="5" t="s">
        <v>1</v>
      </c>
      <c r="B3" s="6" t="s">
        <v>51</v>
      </c>
      <c r="D3" s="7"/>
    </row>
    <row r="4" spans="1:4" s="10" customFormat="1" ht="13.5" customHeight="1" x14ac:dyDescent="0.25">
      <c r="A4" s="2"/>
      <c r="B4" s="9"/>
      <c r="C4" s="2"/>
      <c r="D4" s="9"/>
    </row>
    <row r="5" spans="1:4" s="10" customFormat="1" ht="13.5" customHeight="1" x14ac:dyDescent="0.25">
      <c r="A5" s="11" t="s">
        <v>2</v>
      </c>
      <c r="B5" s="9"/>
      <c r="C5" s="11"/>
      <c r="D5" s="9"/>
    </row>
    <row r="6" spans="1:4" s="10" customFormat="1" ht="13.5" customHeight="1" x14ac:dyDescent="0.25">
      <c r="A6" s="12" t="s">
        <v>3</v>
      </c>
      <c r="B6" s="9"/>
      <c r="C6" s="12"/>
      <c r="D6" s="9"/>
    </row>
    <row r="7" spans="1:4" s="14" customFormat="1" ht="13.5" customHeight="1" x14ac:dyDescent="0.25">
      <c r="A7" s="12" t="s">
        <v>4</v>
      </c>
      <c r="B7" s="13"/>
      <c r="C7" s="12"/>
      <c r="D7" s="13"/>
    </row>
    <row r="8" spans="1:4" s="14" customFormat="1" ht="13.5" customHeight="1" x14ac:dyDescent="0.25">
      <c r="A8" s="12" t="s">
        <v>5</v>
      </c>
      <c r="B8" s="13"/>
      <c r="C8" s="12"/>
      <c r="D8" s="13"/>
    </row>
    <row r="9" spans="1:4" s="14" customFormat="1" ht="13.5" customHeight="1" x14ac:dyDescent="0.25">
      <c r="A9" s="12" t="s">
        <v>6</v>
      </c>
      <c r="B9" s="13"/>
      <c r="C9" s="12"/>
      <c r="D9" s="13"/>
    </row>
    <row r="10" spans="1:4" s="14" customFormat="1" ht="13.5" customHeight="1" x14ac:dyDescent="0.25">
      <c r="A10" s="12" t="s">
        <v>7</v>
      </c>
      <c r="B10" s="13"/>
      <c r="C10" s="12"/>
      <c r="D10" s="13"/>
    </row>
    <row r="11" spans="1:4" s="14" customFormat="1" ht="13.5" customHeight="1" x14ac:dyDescent="0.25">
      <c r="A11" s="12" t="s">
        <v>8</v>
      </c>
      <c r="B11" s="13"/>
      <c r="C11" s="12"/>
      <c r="D11" s="13"/>
    </row>
    <row r="12" spans="1:4" s="14" customFormat="1" ht="13.5" customHeight="1" x14ac:dyDescent="0.25">
      <c r="A12" s="12" t="s">
        <v>9</v>
      </c>
      <c r="B12" s="13"/>
      <c r="C12" s="12"/>
      <c r="D12" s="13"/>
    </row>
    <row r="13" spans="1:4" s="16" customFormat="1" x14ac:dyDescent="0.25">
      <c r="A13" s="15"/>
      <c r="B13" s="15"/>
      <c r="C13" s="15"/>
      <c r="D13" s="15"/>
    </row>
    <row r="14" spans="1:4" s="14" customFormat="1" ht="21" x14ac:dyDescent="0.35">
      <c r="A14" s="17" t="s">
        <v>10</v>
      </c>
      <c r="B14" s="18"/>
      <c r="C14" s="17"/>
      <c r="D14" s="13"/>
    </row>
    <row r="15" spans="1:4" s="14" customFormat="1" ht="15" customHeight="1" x14ac:dyDescent="0.25">
      <c r="A15" s="19" t="s">
        <v>52</v>
      </c>
      <c r="B15" s="20" t="s">
        <v>11</v>
      </c>
      <c r="C15" s="21" t="s">
        <v>12</v>
      </c>
      <c r="D15" s="32" t="s">
        <v>13</v>
      </c>
    </row>
    <row r="16" spans="1:4" s="10" customFormat="1" ht="15" customHeight="1" x14ac:dyDescent="0.25">
      <c r="A16" s="50" t="s">
        <v>14</v>
      </c>
      <c r="B16" s="49" t="s">
        <v>53</v>
      </c>
      <c r="C16" s="22"/>
      <c r="D16" s="29"/>
    </row>
    <row r="17" spans="1:4" s="10" customFormat="1" ht="15" customHeight="1" x14ac:dyDescent="0.25">
      <c r="A17" s="51"/>
      <c r="B17" s="49" t="s">
        <v>54</v>
      </c>
      <c r="C17" s="23"/>
      <c r="D17" s="29"/>
    </row>
    <row r="18" spans="1:4" s="10" customFormat="1" ht="15" customHeight="1" x14ac:dyDescent="0.25">
      <c r="A18" s="51"/>
      <c r="B18" s="49" t="s">
        <v>55</v>
      </c>
      <c r="C18" s="23"/>
      <c r="D18" s="29"/>
    </row>
    <row r="19" spans="1:4" s="10" customFormat="1" ht="30" customHeight="1" x14ac:dyDescent="0.25">
      <c r="A19" s="51"/>
      <c r="B19" s="49" t="s">
        <v>56</v>
      </c>
      <c r="C19" s="23"/>
      <c r="D19" s="29"/>
    </row>
    <row r="20" spans="1:4" s="10" customFormat="1" ht="30" customHeight="1" x14ac:dyDescent="0.25">
      <c r="A20" s="51"/>
      <c r="B20" s="49" t="s">
        <v>57</v>
      </c>
      <c r="C20" s="23"/>
      <c r="D20" s="29"/>
    </row>
    <row r="21" spans="1:4" s="10" customFormat="1" ht="15" customHeight="1" thickBot="1" x14ac:dyDescent="0.3">
      <c r="A21" s="52"/>
      <c r="B21" s="49" t="s">
        <v>58</v>
      </c>
      <c r="C21" s="23"/>
      <c r="D21" s="29"/>
    </row>
    <row r="22" spans="1:4" s="10" customFormat="1" ht="15" customHeight="1" thickTop="1" x14ac:dyDescent="0.25">
      <c r="A22" s="24" t="s">
        <v>15</v>
      </c>
      <c r="B22" s="25">
        <v>3</v>
      </c>
      <c r="C22" s="26" t="s">
        <v>16</v>
      </c>
      <c r="D22" s="27"/>
    </row>
    <row r="23" spans="1:4" s="10" customFormat="1" ht="15" customHeight="1" x14ac:dyDescent="0.25">
      <c r="A23" s="9"/>
      <c r="B23" s="9"/>
      <c r="C23" s="37" t="str">
        <f>CONCATENATE("Cena za ",B22," ks (v Kč bez DPH)",)</f>
        <v>Cena za 3 ks (v Kč bez DPH)</v>
      </c>
      <c r="D23" s="38">
        <f>(B22*D22)</f>
        <v>0</v>
      </c>
    </row>
    <row r="24" spans="1:4" s="10" customFormat="1" ht="15" customHeight="1" x14ac:dyDescent="0.25">
      <c r="A24" s="9"/>
      <c r="B24" s="9"/>
      <c r="C24" s="9"/>
      <c r="D24" s="9"/>
    </row>
    <row r="25" spans="1:4" s="10" customFormat="1" ht="15" customHeight="1" x14ac:dyDescent="0.25">
      <c r="A25" s="9"/>
      <c r="B25" s="9"/>
      <c r="C25" s="9"/>
      <c r="D25" s="9"/>
    </row>
    <row r="26" spans="1:4" s="10" customFormat="1" ht="15" customHeight="1" x14ac:dyDescent="0.35">
      <c r="A26" s="17" t="s">
        <v>17</v>
      </c>
      <c r="B26" s="18"/>
      <c r="C26" s="17"/>
      <c r="D26" s="13"/>
    </row>
    <row r="27" spans="1:4" s="14" customFormat="1" ht="15" customHeight="1" x14ac:dyDescent="0.25">
      <c r="A27" s="28" t="s">
        <v>52</v>
      </c>
      <c r="B27" s="31" t="s">
        <v>11</v>
      </c>
      <c r="C27" s="21" t="s">
        <v>12</v>
      </c>
      <c r="D27" s="32" t="s">
        <v>13</v>
      </c>
    </row>
    <row r="28" spans="1:4" s="14" customFormat="1" ht="30" customHeight="1" x14ac:dyDescent="0.25">
      <c r="A28" s="53" t="s">
        <v>14</v>
      </c>
      <c r="B28" s="49" t="s">
        <v>59</v>
      </c>
      <c r="C28" s="22"/>
      <c r="D28" s="29"/>
    </row>
    <row r="29" spans="1:4" s="14" customFormat="1" ht="30" customHeight="1" x14ac:dyDescent="0.25">
      <c r="A29" s="54"/>
      <c r="B29" s="49" t="s">
        <v>60</v>
      </c>
      <c r="C29" s="23"/>
      <c r="D29" s="29"/>
    </row>
    <row r="30" spans="1:4" s="14" customFormat="1" ht="15" customHeight="1" x14ac:dyDescent="0.25">
      <c r="A30" s="54"/>
      <c r="B30" t="s">
        <v>55</v>
      </c>
      <c r="C30" s="23"/>
      <c r="D30" s="29"/>
    </row>
    <row r="31" spans="1:4" s="14" customFormat="1" ht="30" customHeight="1" x14ac:dyDescent="0.25">
      <c r="A31" s="54"/>
      <c r="B31" s="49" t="s">
        <v>61</v>
      </c>
      <c r="C31" s="23"/>
      <c r="D31" s="29"/>
    </row>
    <row r="32" spans="1:4" s="14" customFormat="1" ht="30" customHeight="1" x14ac:dyDescent="0.25">
      <c r="A32" s="54"/>
      <c r="B32" s="49" t="s">
        <v>57</v>
      </c>
      <c r="C32" s="23"/>
      <c r="D32" s="29"/>
    </row>
    <row r="33" spans="1:4" s="14" customFormat="1" ht="15" customHeight="1" thickBot="1" x14ac:dyDescent="0.3">
      <c r="A33" s="55"/>
      <c r="B33" t="s">
        <v>58</v>
      </c>
      <c r="C33" s="23"/>
      <c r="D33" s="29"/>
    </row>
    <row r="34" spans="1:4" s="10" customFormat="1" ht="14.25" thickTop="1" x14ac:dyDescent="0.25">
      <c r="A34" s="24" t="s">
        <v>18</v>
      </c>
      <c r="B34" s="25">
        <v>4</v>
      </c>
      <c r="C34" s="26" t="s">
        <v>16</v>
      </c>
      <c r="D34" s="27"/>
    </row>
    <row r="35" spans="1:4" s="10" customFormat="1" ht="13.5" x14ac:dyDescent="0.25">
      <c r="A35" s="9"/>
      <c r="B35" s="9"/>
      <c r="C35" s="37" t="str">
        <f>CONCATENATE("Cena za ",B34," ks (v Kč bez DPH)",)</f>
        <v>Cena za 4 ks (v Kč bez DPH)</v>
      </c>
      <c r="D35" s="38">
        <f>(B34*D34)</f>
        <v>0</v>
      </c>
    </row>
    <row r="36" spans="1:4" s="10" customFormat="1" ht="14.25" customHeight="1" x14ac:dyDescent="0.25">
      <c r="A36" s="9"/>
      <c r="B36" s="9"/>
      <c r="C36" s="9"/>
      <c r="D36" s="9"/>
    </row>
    <row r="37" spans="1:4" s="10" customFormat="1" ht="15" customHeight="1" x14ac:dyDescent="0.25">
      <c r="A37" s="3"/>
      <c r="B37" s="3"/>
      <c r="C37" s="3"/>
      <c r="D37" s="3"/>
    </row>
    <row r="38" spans="1:4" s="10" customFormat="1" ht="15" customHeight="1" x14ac:dyDescent="0.35">
      <c r="A38" s="17" t="s">
        <v>19</v>
      </c>
      <c r="B38" s="18"/>
      <c r="C38" s="17"/>
      <c r="D38" s="13"/>
    </row>
    <row r="39" spans="1:4" ht="15" customHeight="1" x14ac:dyDescent="0.25">
      <c r="A39" s="19" t="s">
        <v>62</v>
      </c>
      <c r="B39" s="31" t="s">
        <v>11</v>
      </c>
      <c r="C39" s="21" t="s">
        <v>12</v>
      </c>
      <c r="D39" s="32" t="s">
        <v>13</v>
      </c>
    </row>
    <row r="40" spans="1:4" s="14" customFormat="1" ht="15" customHeight="1" thickBot="1" x14ac:dyDescent="0.3">
      <c r="A40" s="35" t="s">
        <v>14</v>
      </c>
      <c r="B40" t="s">
        <v>63</v>
      </c>
      <c r="C40" s="22"/>
      <c r="D40" s="29"/>
    </row>
    <row r="41" spans="1:4" s="10" customFormat="1" ht="14.25" thickTop="1" x14ac:dyDescent="0.25">
      <c r="A41" s="24" t="s">
        <v>15</v>
      </c>
      <c r="B41" s="25">
        <v>12</v>
      </c>
      <c r="C41" s="26" t="s">
        <v>16</v>
      </c>
      <c r="D41" s="27"/>
    </row>
    <row r="42" spans="1:4" s="10" customFormat="1" x14ac:dyDescent="0.25">
      <c r="A42" s="3"/>
      <c r="B42" s="3"/>
      <c r="C42" s="37" t="str">
        <f>CONCATENATE("Cena za ",B41," ks (v Kč bez DPH)",)</f>
        <v>Cena za 12 ks (v Kč bez DPH)</v>
      </c>
      <c r="D42" s="30">
        <f>(B41*D41)</f>
        <v>0</v>
      </c>
    </row>
    <row r="43" spans="1:4" s="10" customFormat="1" x14ac:dyDescent="0.25">
      <c r="A43" s="3"/>
      <c r="B43" s="3"/>
      <c r="C43" s="3"/>
      <c r="D43" s="3"/>
    </row>
    <row r="44" spans="1:4" s="10" customFormat="1" ht="14.25" customHeight="1" x14ac:dyDescent="0.25">
      <c r="A44" s="3"/>
      <c r="B44" s="3"/>
      <c r="C44" s="3"/>
      <c r="D44" s="3"/>
    </row>
    <row r="46" spans="1:4" x14ac:dyDescent="0.25">
      <c r="C46" s="33" t="s">
        <v>20</v>
      </c>
      <c r="D46" s="30">
        <f>D23+D35+D42</f>
        <v>0</v>
      </c>
    </row>
    <row r="47" spans="1:4" x14ac:dyDescent="0.25">
      <c r="C47" s="33" t="s">
        <v>21</v>
      </c>
      <c r="D47" s="30">
        <f>D46*1.21</f>
        <v>0</v>
      </c>
    </row>
    <row r="51" spans="2:4" x14ac:dyDescent="0.25">
      <c r="B51" s="1"/>
      <c r="C51" s="1"/>
    </row>
    <row r="52" spans="2:4" x14ac:dyDescent="0.25">
      <c r="B52" s="1"/>
      <c r="C52" s="1"/>
    </row>
    <row r="53" spans="2:4" x14ac:dyDescent="0.25">
      <c r="B53" s="1"/>
      <c r="C53" s="1"/>
    </row>
    <row r="54" spans="2:4" x14ac:dyDescent="0.25">
      <c r="B54" s="1"/>
      <c r="C54" s="1"/>
    </row>
    <row r="55" spans="2:4" x14ac:dyDescent="0.25">
      <c r="B55" s="1"/>
      <c r="C55" s="34"/>
    </row>
    <row r="56" spans="2:4" x14ac:dyDescent="0.25">
      <c r="B56" s="1"/>
      <c r="C56" s="34"/>
    </row>
    <row r="57" spans="2:4" x14ac:dyDescent="0.25">
      <c r="B57" s="1"/>
      <c r="C57" s="36"/>
    </row>
    <row r="58" spans="2:4" x14ac:dyDescent="0.25">
      <c r="C58" s="39"/>
      <c r="D58" s="39"/>
    </row>
    <row r="59" spans="2:4" x14ac:dyDescent="0.25">
      <c r="D59" s="40"/>
    </row>
    <row r="60" spans="2:4" x14ac:dyDescent="0.25">
      <c r="B60" s="39"/>
      <c r="C60" s="39"/>
      <c r="D60" s="40"/>
    </row>
    <row r="61" spans="2:4" x14ac:dyDescent="0.25">
      <c r="C61" s="39"/>
      <c r="D61" s="40"/>
    </row>
    <row r="62" spans="2:4" x14ac:dyDescent="0.25">
      <c r="D62" s="40"/>
    </row>
    <row r="63" spans="2:4" x14ac:dyDescent="0.25">
      <c r="D63" s="40"/>
    </row>
    <row r="64" spans="2:4" x14ac:dyDescent="0.25">
      <c r="D64" s="40"/>
    </row>
    <row r="65" spans="4:4" x14ac:dyDescent="0.25">
      <c r="D65" s="40"/>
    </row>
    <row r="66" spans="4:4" x14ac:dyDescent="0.25">
      <c r="D66" s="40"/>
    </row>
    <row r="67" spans="4:4" x14ac:dyDescent="0.25">
      <c r="D67" s="40"/>
    </row>
    <row r="68" spans="4:4" x14ac:dyDescent="0.25">
      <c r="D68" s="40"/>
    </row>
    <row r="69" spans="4:4" x14ac:dyDescent="0.25">
      <c r="D69" s="40"/>
    </row>
    <row r="70" spans="4:4" x14ac:dyDescent="0.25">
      <c r="D70" s="40"/>
    </row>
    <row r="71" spans="4:4" x14ac:dyDescent="0.25">
      <c r="D71" s="40"/>
    </row>
    <row r="72" spans="4:4" x14ac:dyDescent="0.25">
      <c r="D72" s="40"/>
    </row>
  </sheetData>
  <mergeCells count="2">
    <mergeCell ref="A16:A21"/>
    <mergeCell ref="A28:A33"/>
  </mergeCells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5531-F96B-4BCC-B0C7-45CAB6894176}">
  <sheetPr>
    <pageSetUpPr fitToPage="1"/>
  </sheetPr>
  <dimension ref="A1:D52"/>
  <sheetViews>
    <sheetView topLeftCell="A13" zoomScaleNormal="100" workbookViewId="0">
      <selection activeCell="D40" sqref="D40"/>
    </sheetView>
  </sheetViews>
  <sheetFormatPr defaultColWidth="9.140625" defaultRowHeight="15" x14ac:dyDescent="0.25"/>
  <cols>
    <col min="1" max="1" width="31.42578125" style="3" customWidth="1"/>
    <col min="2" max="2" width="64.42578125" style="41" customWidth="1"/>
    <col min="3" max="3" width="26.28515625" style="3" customWidth="1"/>
    <col min="4" max="4" width="66.85546875" style="3" customWidth="1"/>
    <col min="5" max="16384" width="9.140625" style="4"/>
  </cols>
  <sheetData>
    <row r="1" spans="1:4" ht="15.75" x14ac:dyDescent="0.25">
      <c r="A1" s="2" t="s">
        <v>0</v>
      </c>
    </row>
    <row r="3" spans="1:4" s="8" customFormat="1" ht="17.25" customHeight="1" x14ac:dyDescent="0.25">
      <c r="A3" s="5" t="s">
        <v>1</v>
      </c>
      <c r="B3" s="6" t="s">
        <v>22</v>
      </c>
      <c r="C3" s="2"/>
      <c r="D3" s="7"/>
    </row>
    <row r="4" spans="1:4" s="10" customFormat="1" ht="13.5" customHeight="1" x14ac:dyDescent="0.25">
      <c r="A4" s="2"/>
      <c r="B4" s="9"/>
      <c r="C4" s="2"/>
      <c r="D4" s="9"/>
    </row>
    <row r="5" spans="1:4" s="10" customFormat="1" ht="13.5" customHeight="1" x14ac:dyDescent="0.25">
      <c r="A5" s="11" t="s">
        <v>2</v>
      </c>
      <c r="B5" s="9"/>
      <c r="C5" s="11"/>
      <c r="D5" s="9"/>
    </row>
    <row r="6" spans="1:4" s="10" customFormat="1" ht="13.5" customHeight="1" x14ac:dyDescent="0.25">
      <c r="A6" s="12" t="s">
        <v>3</v>
      </c>
      <c r="B6" s="9"/>
      <c r="C6" s="12"/>
      <c r="D6" s="9"/>
    </row>
    <row r="7" spans="1:4" s="14" customFormat="1" ht="13.5" customHeight="1" x14ac:dyDescent="0.25">
      <c r="A7" s="12" t="s">
        <v>4</v>
      </c>
      <c r="B7" s="13"/>
      <c r="C7" s="12"/>
      <c r="D7" s="13"/>
    </row>
    <row r="8" spans="1:4" s="14" customFormat="1" ht="13.5" customHeight="1" x14ac:dyDescent="0.25">
      <c r="A8" s="12" t="s">
        <v>5</v>
      </c>
      <c r="B8" s="13"/>
      <c r="C8" s="12"/>
      <c r="D8" s="13"/>
    </row>
    <row r="9" spans="1:4" s="14" customFormat="1" ht="13.5" customHeight="1" x14ac:dyDescent="0.25">
      <c r="A9" s="12" t="s">
        <v>6</v>
      </c>
      <c r="B9" s="13"/>
      <c r="C9" s="12"/>
      <c r="D9" s="13"/>
    </row>
    <row r="10" spans="1:4" s="14" customFormat="1" ht="13.5" customHeight="1" x14ac:dyDescent="0.25">
      <c r="A10" s="12" t="s">
        <v>7</v>
      </c>
      <c r="B10" s="13"/>
      <c r="C10" s="12"/>
      <c r="D10" s="13"/>
    </row>
    <row r="11" spans="1:4" s="14" customFormat="1" ht="13.5" customHeight="1" x14ac:dyDescent="0.25">
      <c r="A11" s="12" t="s">
        <v>8</v>
      </c>
      <c r="B11" s="13"/>
      <c r="C11" s="12"/>
      <c r="D11" s="13"/>
    </row>
    <row r="12" spans="1:4" s="14" customFormat="1" ht="13.5" customHeight="1" x14ac:dyDescent="0.25">
      <c r="A12" s="12" t="s">
        <v>23</v>
      </c>
      <c r="B12" s="13"/>
      <c r="C12" s="12"/>
      <c r="D12" s="13"/>
    </row>
    <row r="13" spans="1:4" s="16" customFormat="1" x14ac:dyDescent="0.25">
      <c r="A13" s="15"/>
      <c r="B13" s="41"/>
      <c r="C13" s="15"/>
      <c r="D13" s="15"/>
    </row>
    <row r="14" spans="1:4" s="14" customFormat="1" ht="21" x14ac:dyDescent="0.35">
      <c r="A14" s="17" t="s">
        <v>10</v>
      </c>
      <c r="B14" s="42"/>
      <c r="C14" s="17"/>
      <c r="D14" s="13"/>
    </row>
    <row r="15" spans="1:4" s="14" customFormat="1" ht="27" customHeight="1" x14ac:dyDescent="0.25">
      <c r="A15" s="19" t="s">
        <v>24</v>
      </c>
      <c r="B15" s="43" t="s">
        <v>11</v>
      </c>
      <c r="C15" s="21" t="s">
        <v>12</v>
      </c>
      <c r="D15" s="32" t="s">
        <v>13</v>
      </c>
    </row>
    <row r="16" spans="1:4" s="10" customFormat="1" x14ac:dyDescent="0.25">
      <c r="A16" s="45" t="s">
        <v>25</v>
      </c>
      <c r="B16" s="45" t="s">
        <v>26</v>
      </c>
      <c r="C16" s="22"/>
      <c r="D16" s="29"/>
    </row>
    <row r="17" spans="1:4" s="10" customFormat="1" x14ac:dyDescent="0.25">
      <c r="A17" s="45" t="s">
        <v>27</v>
      </c>
      <c r="B17" s="45" t="s">
        <v>28</v>
      </c>
      <c r="C17" s="23"/>
      <c r="D17" s="29"/>
    </row>
    <row r="18" spans="1:4" s="10" customFormat="1" x14ac:dyDescent="0.25">
      <c r="A18" s="45" t="s">
        <v>29</v>
      </c>
      <c r="B18" s="45" t="s">
        <v>30</v>
      </c>
      <c r="C18" s="23"/>
      <c r="D18" s="29"/>
    </row>
    <row r="19" spans="1:4" s="10" customFormat="1" x14ac:dyDescent="0.25">
      <c r="A19" s="45" t="s">
        <v>31</v>
      </c>
      <c r="B19" s="45" t="s">
        <v>32</v>
      </c>
      <c r="C19" s="23"/>
      <c r="D19" s="29"/>
    </row>
    <row r="20" spans="1:4" s="10" customFormat="1" x14ac:dyDescent="0.25">
      <c r="A20" s="45" t="s">
        <v>33</v>
      </c>
      <c r="B20" s="45" t="s">
        <v>34</v>
      </c>
      <c r="C20" s="23"/>
      <c r="D20" s="29"/>
    </row>
    <row r="21" spans="1:4" s="10" customFormat="1" x14ac:dyDescent="0.25">
      <c r="A21" s="45" t="s">
        <v>35</v>
      </c>
      <c r="B21" s="45" t="s">
        <v>36</v>
      </c>
      <c r="C21" s="23"/>
      <c r="D21" s="29"/>
    </row>
    <row r="22" spans="1:4" s="10" customFormat="1" x14ac:dyDescent="0.25">
      <c r="A22" s="45" t="s">
        <v>37</v>
      </c>
      <c r="B22" s="45" t="s">
        <v>38</v>
      </c>
      <c r="C22" s="23"/>
      <c r="D22" s="29"/>
    </row>
    <row r="23" spans="1:4" s="10" customFormat="1" x14ac:dyDescent="0.25">
      <c r="A23" s="45" t="s">
        <v>39</v>
      </c>
      <c r="B23" s="45" t="s">
        <v>40</v>
      </c>
      <c r="C23" s="23"/>
      <c r="D23" s="29"/>
    </row>
    <row r="24" spans="1:4" s="10" customFormat="1" x14ac:dyDescent="0.25">
      <c r="A24" s="45" t="s">
        <v>41</v>
      </c>
      <c r="B24" s="45" t="s">
        <v>42</v>
      </c>
      <c r="C24" s="23"/>
      <c r="D24" s="29"/>
    </row>
    <row r="25" spans="1:4" s="10" customFormat="1" x14ac:dyDescent="0.25">
      <c r="A25" s="45" t="s">
        <v>43</v>
      </c>
      <c r="B25" s="45" t="s">
        <v>44</v>
      </c>
      <c r="C25" s="23"/>
      <c r="D25" s="29"/>
    </row>
    <row r="26" spans="1:4" s="10" customFormat="1" x14ac:dyDescent="0.25">
      <c r="A26" s="45" t="s">
        <v>45</v>
      </c>
      <c r="B26" s="46" t="s">
        <v>46</v>
      </c>
      <c r="C26" s="23"/>
      <c r="D26" s="29"/>
    </row>
    <row r="27" spans="1:4" s="10" customFormat="1" x14ac:dyDescent="0.25">
      <c r="A27" s="45" t="s">
        <v>47</v>
      </c>
      <c r="B27" s="45" t="s">
        <v>48</v>
      </c>
      <c r="C27" s="23"/>
      <c r="D27" s="29"/>
    </row>
    <row r="28" spans="1:4" s="10" customFormat="1" ht="13.5" x14ac:dyDescent="0.25">
      <c r="A28" s="24" t="s">
        <v>15</v>
      </c>
      <c r="B28" s="25">
        <v>4</v>
      </c>
      <c r="C28" s="26" t="s">
        <v>16</v>
      </c>
      <c r="D28" s="27"/>
    </row>
    <row r="29" spans="1:4" s="10" customFormat="1" ht="14.25" customHeight="1" x14ac:dyDescent="0.25">
      <c r="A29" s="9"/>
      <c r="B29" s="9"/>
      <c r="C29" s="37" t="str">
        <f>CONCATENATE("Cena za ",B28," ks (v Kč bez DPH)",)</f>
        <v>Cena za 4 ks (v Kč bez DPH)</v>
      </c>
      <c r="D29" s="38">
        <f>(B28*D28)</f>
        <v>0</v>
      </c>
    </row>
    <row r="30" spans="1:4" s="10" customFormat="1" ht="15" customHeight="1" x14ac:dyDescent="0.25">
      <c r="A30" s="9"/>
      <c r="B30" s="9"/>
      <c r="C30" s="9"/>
      <c r="D30" s="9"/>
    </row>
    <row r="31" spans="1:4" s="10" customFormat="1" ht="15" customHeight="1" x14ac:dyDescent="0.25">
      <c r="A31" s="9"/>
      <c r="B31" s="9"/>
      <c r="C31" s="9"/>
      <c r="D31" s="9"/>
    </row>
    <row r="32" spans="1:4" s="10" customFormat="1" ht="15" customHeight="1" x14ac:dyDescent="0.35">
      <c r="A32" s="17" t="s">
        <v>17</v>
      </c>
      <c r="B32" s="42"/>
      <c r="C32" s="17"/>
      <c r="D32" s="13"/>
    </row>
    <row r="33" spans="1:4" s="14" customFormat="1" ht="13.5" x14ac:dyDescent="0.25">
      <c r="A33" s="28" t="s">
        <v>49</v>
      </c>
      <c r="B33" s="44" t="s">
        <v>11</v>
      </c>
      <c r="C33" s="21" t="s">
        <v>12</v>
      </c>
      <c r="D33" s="32" t="s">
        <v>13</v>
      </c>
    </row>
    <row r="34" spans="1:4" s="14" customFormat="1" ht="75" x14ac:dyDescent="0.25">
      <c r="A34" s="47" t="s">
        <v>49</v>
      </c>
      <c r="B34" s="48" t="s">
        <v>50</v>
      </c>
      <c r="C34" s="22"/>
      <c r="D34" s="29"/>
    </row>
    <row r="35" spans="1:4" s="10" customFormat="1" ht="13.5" x14ac:dyDescent="0.25">
      <c r="A35" s="24" t="s">
        <v>15</v>
      </c>
      <c r="B35" s="25">
        <v>1</v>
      </c>
      <c r="C35" s="26" t="s">
        <v>16</v>
      </c>
      <c r="D35" s="27"/>
    </row>
    <row r="36" spans="1:4" s="10" customFormat="1" ht="13.5" x14ac:dyDescent="0.25">
      <c r="A36" s="9"/>
      <c r="B36" s="9"/>
      <c r="C36" s="37" t="str">
        <f>CONCATENATE("Cena za ",B35," ks (v Kč bez DPH)",)</f>
        <v>Cena za 1 ks (v Kč bez DPH)</v>
      </c>
      <c r="D36" s="38">
        <f>(B35*D35)</f>
        <v>0</v>
      </c>
    </row>
    <row r="37" spans="1:4" s="10" customFormat="1" ht="14.25" customHeight="1" x14ac:dyDescent="0.25">
      <c r="A37" s="9"/>
      <c r="B37" s="9"/>
      <c r="C37" s="9"/>
      <c r="D37" s="9"/>
    </row>
    <row r="40" spans="1:4" x14ac:dyDescent="0.25">
      <c r="C40" s="33" t="s">
        <v>20</v>
      </c>
      <c r="D40" s="30">
        <f>D29+D36</f>
        <v>0</v>
      </c>
    </row>
    <row r="41" spans="1:4" x14ac:dyDescent="0.25">
      <c r="C41" s="33" t="s">
        <v>21</v>
      </c>
      <c r="D41" s="30">
        <f>D40*1.21</f>
        <v>0</v>
      </c>
    </row>
    <row r="44" spans="1:4" x14ac:dyDescent="0.25">
      <c r="B44" s="1"/>
      <c r="C44" s="1"/>
    </row>
    <row r="45" spans="1:4" x14ac:dyDescent="0.25">
      <c r="B45" s="1"/>
      <c r="C45" s="1"/>
    </row>
    <row r="46" spans="1:4" x14ac:dyDescent="0.25">
      <c r="B46" s="1"/>
      <c r="C46" s="1"/>
    </row>
    <row r="47" spans="1:4" x14ac:dyDescent="0.25">
      <c r="B47" s="1"/>
      <c r="C47" s="1"/>
    </row>
    <row r="48" spans="1:4" x14ac:dyDescent="0.25">
      <c r="B48" s="1"/>
      <c r="C48" s="34"/>
    </row>
    <row r="49" spans="2:4" x14ac:dyDescent="0.25">
      <c r="B49" s="1"/>
      <c r="C49" s="34"/>
    </row>
    <row r="50" spans="2:4" x14ac:dyDescent="0.25">
      <c r="B50" s="1"/>
      <c r="C50" s="36"/>
    </row>
    <row r="52" spans="2:4" x14ac:dyDescent="0.25">
      <c r="C52" s="39"/>
      <c r="D52" s="39"/>
    </row>
  </sheetData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538d4-71ad-4e40-b2c2-a79fee01aec0">
      <Terms xmlns="http://schemas.microsoft.com/office/infopath/2007/PartnerControls"/>
    </lcf76f155ced4ddcb4097134ff3c332f>
    <TaxCatchAll xmlns="79e2a5db-5bd2-4df3-8065-8652666013c6" xsi:nil="true"/>
    <Voliteln_x00e9_ xmlns="14d538d4-71ad-4e40-b2c2-a79fee01aec0" xsi:nil="true"/>
    <_Flow_SignoffStatus xmlns="14d538d4-71ad-4e40-b2c2-a79fee01aec0" xsi:nil="true"/>
  </documentManagement>
</p:properties>
</file>

<file path=customXml/itemProps1.xml><?xml version="1.0" encoding="utf-8"?>
<ds:datastoreItem xmlns:ds="http://schemas.openxmlformats.org/officeDocument/2006/customXml" ds:itemID="{7EA175E7-A69E-4676-8231-22A1AB982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F60CDC-131E-49C3-BE90-86EECE22D4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F9551A-A48F-4C8D-AC28-C4D610180274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1 - Aktivní prvky</vt:lpstr>
      <vt:lpstr>Část 2- Routery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>Josef Vinkler</cp:lastModifiedBy>
  <cp:revision/>
  <dcterms:created xsi:type="dcterms:W3CDTF">2024-11-05T15:24:05Z</dcterms:created>
  <dcterms:modified xsi:type="dcterms:W3CDTF">2025-07-24T09:14:03Z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