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 defaultThemeVersion="166925"/>
  <bookViews>
    <workbookView xWindow="65416" yWindow="65416" windowWidth="29040" windowHeight="15840" activeTab="2"/>
  </bookViews>
  <sheets>
    <sheet name="Část 1 - AV Marta" sheetId="5" r:id="rId1"/>
    <sheet name="Část 2 - Zpěv" sheetId="2" r:id="rId2"/>
    <sheet name="Část 3 - Stream DF" sheetId="4" r:id="rId3"/>
    <sheet name="Část 4 - On-line výuka + CŽV" sheetId="3" r:id="rId4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<sst xmlns="http://schemas.openxmlformats.org/spreadsheetml/2006/main" count="1137" uniqueCount="517">
  <si>
    <t>Kamera</t>
  </si>
  <si>
    <t>Mikrofon</t>
  </si>
  <si>
    <t>Příloha č. 1:   Technická specifikace zařízení a cenová kalkulace</t>
  </si>
  <si>
    <t>Poznámky:</t>
  </si>
  <si>
    <t>1. Všechna pole s šedým pozadím musí být vyplněna.</t>
  </si>
  <si>
    <t>2. Ve sloupci "Nabízený model" uveďte u každé položky přesné označení modelu.</t>
  </si>
  <si>
    <t>4. Všechny technické parametry musí být specifikované výrobcem a ověřitelné na webových stránkách výrobce v technické dokumentaci.</t>
  </si>
  <si>
    <t>5. V řádcích s neměřitelnými parametry či požadavky uveďte skutečnost, že je parametr splněn, minimálně zápisem "Ano" nebo doplňující informací, z níž plyne, že parametr či požadavek je splněn.</t>
  </si>
  <si>
    <t>6. Nesplnění kteréhokoliv z požadovaných parametrů je důvodem k vyloučení uchazeče.</t>
  </si>
  <si>
    <t>7. Jednotková cena ze 1 ks nabízeného modelu (počítače, monitoru, notebooku, atd.) musí být vyplněna do fialového pole. Žlutá pole jsou počítána automaticky.</t>
  </si>
  <si>
    <t>Položka č. 1</t>
  </si>
  <si>
    <t>Požadované technické parametry jsou minimální nebo včetně, pokud není stanoveno jinak</t>
  </si>
  <si>
    <t>Nabízený model</t>
  </si>
  <si>
    <t>Technické parametry nabízeného modelu</t>
  </si>
  <si>
    <t>Popis</t>
  </si>
  <si>
    <t>Záruka</t>
  </si>
  <si>
    <t>24 měsíců</t>
  </si>
  <si>
    <t>Počet ks</t>
  </si>
  <si>
    <t>Cena za 1 kus (Kč bez DPH)</t>
  </si>
  <si>
    <t>Položka č. 2</t>
  </si>
  <si>
    <t>Položka č. 3</t>
  </si>
  <si>
    <t>Položka č. 4</t>
  </si>
  <si>
    <t>Položka č. 5</t>
  </si>
  <si>
    <t>Položka č. 6</t>
  </si>
  <si>
    <t>Položka č. 7</t>
  </si>
  <si>
    <t>Položka č. 8</t>
  </si>
  <si>
    <t>Požadované technické parametry</t>
  </si>
  <si>
    <t>Položka č. 9</t>
  </si>
  <si>
    <t>Položka č. 10</t>
  </si>
  <si>
    <t>Položka č. 12</t>
  </si>
  <si>
    <t>Mikrofonní kabel XLR 3m</t>
  </si>
  <si>
    <t>XLR M, XLR F, využití pro náročné audio aplikace, přesné a kvalitní zpracování, 3x masivní postříbřené kontakty určené pro letování, celokovový obal, kovová pojistka proti nechtěnému vytržení</t>
  </si>
  <si>
    <t>Kabel</t>
  </si>
  <si>
    <t>Konektory</t>
  </si>
  <si>
    <t>délka: 3m, materiál vodičů – měď, průřez vodičů min. 0,22 mm, křížené stínění s faktorem min. 99%, měkký a ohebný PVC obal, teplotní rozsah využití -20°C - +70°C,</t>
  </si>
  <si>
    <t>Studiová sluchátka</t>
  </si>
  <si>
    <t>uzavřená studiová sluchátka pro monitoring a nahrávání</t>
  </si>
  <si>
    <t>popis</t>
  </si>
  <si>
    <t>frekvenční rozsah</t>
  </si>
  <si>
    <t>velikost měničů</t>
  </si>
  <si>
    <t>impedance</t>
  </si>
  <si>
    <t>citlivost</t>
  </si>
  <si>
    <t>max. zátěž:</t>
  </si>
  <si>
    <t>konektor</t>
  </si>
  <si>
    <t>další vlastnosti</t>
  </si>
  <si>
    <t>min. 40mm</t>
  </si>
  <si>
    <t>32 Ohm</t>
  </si>
  <si>
    <t xml:space="preserve">200 mW
</t>
  </si>
  <si>
    <t>jack 3,5mm včetně redukce na jack 6,3mm</t>
  </si>
  <si>
    <t>koženkové vyměnitelné náušníky</t>
  </si>
  <si>
    <t>18Hz - 20kHz</t>
  </si>
  <si>
    <t>110 dB</t>
  </si>
  <si>
    <t>Stolní mikrofonní rameno</t>
  </si>
  <si>
    <t>Ropzměry</t>
  </si>
  <si>
    <t>Min. výška: 365mm; max. výška: 730mm</t>
  </si>
  <si>
    <t>Materiál</t>
  </si>
  <si>
    <t>Hliník</t>
  </si>
  <si>
    <t>Závit</t>
  </si>
  <si>
    <t xml:space="preserve">3/8" s přiloženou závitovou redukcí na 5/8" </t>
  </si>
  <si>
    <t>Další vlastnosti</t>
  </si>
  <si>
    <t>Uložení kabelu ve speciální liště v konstrukci ramene</t>
  </si>
  <si>
    <t>Uchycení</t>
  </si>
  <si>
    <t>pomocí "C" profilu se závitovým šroubem k desce stolu</t>
  </si>
  <si>
    <t>Nosnost</t>
  </si>
  <si>
    <t>Min. 2,5kg</t>
  </si>
  <si>
    <t>Profesionální mikrofonní rameno se třemi utahovacími klouby a úchytem na desku stolu</t>
  </si>
  <si>
    <t>Profesionální nástrojový kabel, délka: 3m; materiál vodíčů: měď; síťové měděné stínění; měkký a ohebný PVC obal; teplotní rozsah použití: -20°C - +70°C</t>
  </si>
  <si>
    <t>Nástrojový kabel 3m TS 6,3mm</t>
  </si>
  <si>
    <t>TS Jack 6,3mm; rovné; využítí pro náročné audio aplikace</t>
  </si>
  <si>
    <t>Studiový mikrofon dynamický</t>
  </si>
  <si>
    <t>Směrová charakteristika</t>
  </si>
  <si>
    <t>Kardioida</t>
  </si>
  <si>
    <t>Frekvenční rozsah</t>
  </si>
  <si>
    <t>50Hz - 20kHz</t>
  </si>
  <si>
    <t>Impedance</t>
  </si>
  <si>
    <t>150 Ohm</t>
  </si>
  <si>
    <t>Citlivost</t>
  </si>
  <si>
    <t>-59 dBV/Pa</t>
  </si>
  <si>
    <t>Přepínače pro ořez nízkých frekvencí a zvýraznění středů, systém pro eliminaci ruchů spojených s pohybem mikrofonu;</t>
  </si>
  <si>
    <t>Konektor</t>
  </si>
  <si>
    <t>XLR</t>
  </si>
  <si>
    <t>Dynamický studiový mikrofon s výraznou směrovou charekteristikou, věrným záznamem zvuku a nízkým šumem</t>
  </si>
  <si>
    <t>Příslušenství</t>
  </si>
  <si>
    <t>Součástí mikrofonu je držák s polohovacími šrouby, kryt mikrofonu a protivětrný kryt</t>
  </si>
  <si>
    <t>Zvuková karta USB</t>
  </si>
  <si>
    <t>Dvoukanálová USB zvuková karta s mikrofonními předzesilovači a phantomovým napájením</t>
  </si>
  <si>
    <t>Vstupy / výstupy</t>
  </si>
  <si>
    <t>Vstupy: 2x combi konektor (XLR, TRS); 
Výstupy: 2x 6,3mm TRS out, sluchátkový výstup TRS 6,3mm
USB-C</t>
  </si>
  <si>
    <t>Vzorkovací frekvence</t>
  </si>
  <si>
    <t>16, 24bit/44.1, 48, 88.2, 96, 176.4, 192 kHz</t>
  </si>
  <si>
    <t>Kompatibilita</t>
  </si>
  <si>
    <t xml:space="preserve"> Windows 10, 8.1; mac OS 10.11 nebo vyšší</t>
  </si>
  <si>
    <t>Další funkce</t>
  </si>
  <si>
    <t>Ovládací prvky</t>
  </si>
  <si>
    <t>Phanotomové napájení +48V; analogová technologie 4K pro vylepšení barev zvukového signálu; přepínače pro linkový a vysokoimpedanční vstup (HI-Z) pro každý kanál.</t>
  </si>
  <si>
    <t>Studiový (nearfiled) monitor</t>
  </si>
  <si>
    <t>Reproduktory</t>
  </si>
  <si>
    <t>woofer 5"; tweeter 1"</t>
  </si>
  <si>
    <t>54Hz - 30 kHz</t>
  </si>
  <si>
    <t>Výstupní výkon</t>
  </si>
  <si>
    <t>až 70W (LF 45W, HF 25W)</t>
  </si>
  <si>
    <t>Dvoupásmový bi-amp nearfield monitor pro nezkreslenou reprodukci zvuku s bass refelexem</t>
  </si>
  <si>
    <t>Potenciometr zisku (gain) pro oba kanály; pětičlánkový ledkový měřič vstupního signálu; monitor level (výstup); monitor mix + přepínač stereo; ovládání sluchátkového výstupu.</t>
  </si>
  <si>
    <t>Vstupy</t>
  </si>
  <si>
    <t>XLR, TRS 6,3mm</t>
  </si>
  <si>
    <t>ovládání úrovně halsitosti; třípolohové přepínače EQ: HIGH TRIM switch (+/- 2 dB at HF), ROOM CONTROL switch (0/-2/-4 dB under 500Hz)</t>
  </si>
  <si>
    <t>Klávesové kombo</t>
  </si>
  <si>
    <t>Výkon</t>
  </si>
  <si>
    <t>až 100W</t>
  </si>
  <si>
    <t>1x woofer 12"; 1x tweeter, 2x bass reflex</t>
  </si>
  <si>
    <t xml:space="preserve">Ovládací prvky </t>
  </si>
  <si>
    <t>4x linkový vystup TS jack 6,3mm, 1.CH kombinovaný s mikrofonním vstupem XLR; AUX In RCA + jack3,5mm; Linkový výstup - Jack 6,3mm + Sub out - jack 6,3mm; sluchátkový výstup - jack 6,3mm</t>
  </si>
  <si>
    <t>Kompaktní čtyřkanálové klávesové kombo s dvoupásmovým eqalizérem</t>
  </si>
  <si>
    <t>4x knob CH1-4 (gain In); EQ 2x knob (Heigh, Low); Master knob</t>
  </si>
  <si>
    <t>Další vlasnosti</t>
  </si>
  <si>
    <t>madlo pro snadné přenášení; hnízdo pro repro stativ 35mm</t>
  </si>
  <si>
    <t>Konferenční mikrofon s reproduktorem</t>
  </si>
  <si>
    <t>Kompaktní, všesměrový, bluetooth, stolní konferenční mikrofon s reproduktorem</t>
  </si>
  <si>
    <t>Kondenzátorový/elektretový; 
Charakteristika: všesměrová, dosah min. 1,5m
Frekvenční rozsah: 150 Hz - 6,5 kHz</t>
  </si>
  <si>
    <t>Reproduktor</t>
  </si>
  <si>
    <t>Konktivita</t>
  </si>
  <si>
    <t>Bluetooth min. verze 3.0; USB 2.0</t>
  </si>
  <si>
    <t>Napájení</t>
  </si>
  <si>
    <t>Integrovaná nabíjecí baterie - výdrž až 15 hod. provozu, nabíjení přes USB, doba nabíjení cca 2 hod.</t>
  </si>
  <si>
    <t>Certifikace</t>
  </si>
  <si>
    <t>Eliminace dozvuku; stavová LED indikace, ukazatel baterie a dotykové  ovládání hovorů, hlasitosti a ztišení mikrofonu.</t>
  </si>
  <si>
    <t>Certifikace pro platformu MS Teams, která je na škole používána.</t>
  </si>
  <si>
    <t>Frekvenční rozsah: 250 Hz - 14 kHz (hudební mód) 250 Hz - 7,5 kHz (konferenční mód)</t>
  </si>
  <si>
    <t>Úložiště</t>
  </si>
  <si>
    <t>Hmotnost</t>
  </si>
  <si>
    <t>Položka č. 13</t>
  </si>
  <si>
    <t>Položka č. 14</t>
  </si>
  <si>
    <t>Položka č. 15</t>
  </si>
  <si>
    <t>Položka č. 16</t>
  </si>
  <si>
    <t>Položka č. 17</t>
  </si>
  <si>
    <t>Položka č. 18</t>
  </si>
  <si>
    <t>Položka č. 19</t>
  </si>
  <si>
    <t>Konferenční USB kamera</t>
  </si>
  <si>
    <t>Konferenční PTZ kamera s UHD obrazovým systémem a automatickým ovládáním</t>
  </si>
  <si>
    <t>Podporovaná rozlišení</t>
  </si>
  <si>
    <t>4K, 1440p, 1080p, 900p, 720p a SD při 30 fps
1080p, 720p při 30 fps a 60 fps</t>
  </si>
  <si>
    <t>Otáčení, naklápění, zoom</t>
  </si>
  <si>
    <t>Konektivita</t>
  </si>
  <si>
    <t>USB 3.0 (typ - C) plug-and-play</t>
  </si>
  <si>
    <t>Zorné pole</t>
  </si>
  <si>
    <t>Diagonální: min. 90 °
Horizontální: min. 80 °
Svisle:  min. 50 °</t>
  </si>
  <si>
    <t>Montáž, umístění</t>
  </si>
  <si>
    <t>Autofokus, automatické ovládání, WDR</t>
  </si>
  <si>
    <t>Plynulé, tiché, motorizované otáčení, naklápění a zoom
Posouvání: min. ±90°
Naklápění: min. +50°/-90°
min. 15x HD zoom</t>
  </si>
  <si>
    <t>Na stůl, na stativ - standardní závit stativu, na zeď pomocí přiloženého příslušenství, možnost instalace na strop</t>
  </si>
  <si>
    <t>Windows 10 a novější, OSX 10.10 a novější; certifikace pro MS Teams</t>
  </si>
  <si>
    <t>Dodávané příslušenství</t>
  </si>
  <si>
    <t>Dálkový ovladač RF; napájecí adaptér; USB kabel; držák s materiálem pro upevnění</t>
  </si>
  <si>
    <t xml:space="preserve">Profesionální kamera 4K HDR </t>
  </si>
  <si>
    <t>Profesionální ruční kamera 4K HDR s pevným objektivem</t>
  </si>
  <si>
    <t>Objektiv</t>
  </si>
  <si>
    <t xml:space="preserve">Typ snímače: 3 × 1/2“ CMOS Exmor R
Počet ef. pixelů: 3840 (H) x 2160 (V)
Optické filtry: ND filters OFF: CLEAR1: 1/4 ND2: 1/16 ND3: 1/64 ND, Linear variable ND (Approx. 1/4ND to 1/128ND)
Citlivost: 0.0013lx (typical)
Odstup signál-šum: 63 dB (Y) (typical)
Rychlost závěrky: 1/24 sec to 1/8,000 sec
Slow &amp; Quick Motion: XAVC Long 2160P: 1-60 fps, 1080P: 1-60 fps, 720P: 1-60 fps/ MPEG HD422 1080P: 1-30 fps, 720P: 1-60 fps, MPEG HD420 1080P: 1-30 fps, 720P: 1-60 fps
Vyvážení bílé: Preset (3200K), Memory A, Memory B/ATW </t>
  </si>
  <si>
    <t>Vstupy / Výstupy</t>
  </si>
  <si>
    <t>Audio: XLR-type 3-pin (female) (x2), line/mic/mic +48 V 
SDI: BNC (x1), 12G/3G/HD/SD
HDMI: Type A (x1)
Timecode: BNC (x1) (switchable to TC in/out)
Genlock: BNC (x1) (switchable to Video out)
USB: USB device, Multi/Micro USB jack (x1); Host:USB 3.0/2.0 type A(x1); USB 2.0 type A(x1)
Sluchátka / Repro: Stereo mini jack (x1) -16dBu 16Ω / Mono výstup 500mW
Vstup napájení: DC jack
Remote: Stereo mini-minijack (Φ2.5 mm)
LAN: RJ-45 (x1), 1000BASE-T, 100BASE-T, 10BASE-T</t>
  </si>
  <si>
    <t>Náhled</t>
  </si>
  <si>
    <t>Hledáček: 1.3 cm (0.5 type); až 2.36M bodů
LCD: 8.8cm (3.5 type); až 1.56M bodů</t>
  </si>
  <si>
    <t>Zabudovaný všesměrový elektret / kondenzátorový mikrofon</t>
  </si>
  <si>
    <t>ExpressCard/34 slot (x2)</t>
  </si>
  <si>
    <t>Pevný
17x optický zoom (servo/manual)
Tři nezávislé ovládací kroužky s koncovým dorazem pro ostření, zoom a clonu
Ohnisko: f = 5.6 - 95.2 mm (35mm equivalent: 30.3 - 515 mm)
Clona: F1.9 - F16 and close, (auto/manual)
Ostření: 800 mm to ∞ (Macro Off), 50 mm to ∞ (Macro On, Wide), 800 mm to ∞ (Macro On, Tele), AF/MF/Full MF
Průměr filtru: 77 mm</t>
  </si>
  <si>
    <t>Wi-Fi/NFC</t>
  </si>
  <si>
    <t>Wi-Fi: IEEE 802.11 a/b/g/n/ac; 2.4 GHz; NFC Forum Type 3 Tag compliant</t>
  </si>
  <si>
    <t>EVF očnice; Battery pack; AC adaptér/ nabíječka; USB kabel; ramenní popruh</t>
  </si>
  <si>
    <t>Streaming</t>
  </si>
  <si>
    <t>Protokol: AVC / RTMP / RTMPS; 1920x1080 at 9Mbps; 1920x1080 at 6Mbps; 1280x720 at 3Mbps; 640x340 at 1Mbps</t>
  </si>
  <si>
    <t xml:space="preserve">Max. 3kg včetně základního příslušenství </t>
  </si>
  <si>
    <t>Kamerový stativ</t>
  </si>
  <si>
    <t>Užitečné zatížení</t>
  </si>
  <si>
    <t>Až 4 kg</t>
  </si>
  <si>
    <t>Velikost polokoule</t>
  </si>
  <si>
    <t>75 mm</t>
  </si>
  <si>
    <t>Stupně stativu</t>
  </si>
  <si>
    <t>Výška s rozpěrou</t>
  </si>
  <si>
    <t>Posuvný rozsah</t>
  </si>
  <si>
    <t>104 mm</t>
  </si>
  <si>
    <t>Rozsah náklonu</t>
  </si>
  <si>
    <t>90° až -75°</t>
  </si>
  <si>
    <t>Kompatibilita rozhraní</t>
  </si>
  <si>
    <t>Slide-in</t>
  </si>
  <si>
    <t>Materiál stativu</t>
  </si>
  <si>
    <t>Max. 5 kg</t>
  </si>
  <si>
    <t>Přepravní délka</t>
  </si>
  <si>
    <t>Max. 900 mm</t>
  </si>
  <si>
    <t>Protiváha</t>
  </si>
  <si>
    <t>5 stupňů protiváhy</t>
  </si>
  <si>
    <t>Odpor</t>
  </si>
  <si>
    <t>3 horizontální a vertikální stupně odporu</t>
  </si>
  <si>
    <t>0,57 - 1,73 m</t>
  </si>
  <si>
    <t>Brašna součástí dodávky</t>
  </si>
  <si>
    <t>Typ rozpěry</t>
  </si>
  <si>
    <t>Spodní rozpěra</t>
  </si>
  <si>
    <t>Kompaktní režie</t>
  </si>
  <si>
    <t>Vstupy: 8x HDMI (typ A), 10-bit HD přepínatelný vstup včetně 2- kanálového audia; 2x audio 3,5mm stereo mini jack vstup.
Výstupy: 2x programový HDMI výstup; 1x audio výstup 3,5mm stereo mini jack
Ethernet port 10/100/1000 Base T
2x USB 3.1 (typ C)
Sluchátkový výstup 3,5mm stereo mini jack</t>
  </si>
  <si>
    <t>Miniaturní HD režie s integrovaným ovládacím pultem</t>
  </si>
  <si>
    <t>Efekty</t>
  </si>
  <si>
    <t>4 klíčovací efekty; 2 nezávislé DVE efekty a efekt SuperSurce se 4 dalšími DVE vrstvami</t>
  </si>
  <si>
    <t>16-ti segmentový multiview náhled</t>
  </si>
  <si>
    <t>Software</t>
  </si>
  <si>
    <t>Bezplatný ovládací software pro OSX 10.15 a novější nebo Windows 10, 64-bit</t>
  </si>
  <si>
    <t>Stream</t>
  </si>
  <si>
    <t>Záznam</t>
  </si>
  <si>
    <t>Záznam H.264 videa na USB disky</t>
  </si>
  <si>
    <t>Podpora živého streamingu pomocí RTMP přes ethernet nebo pomocí mobilního připojení</t>
  </si>
  <si>
    <t xml:space="preserve">Automatická konverze standadů a synchronizace u všech vstupů
Interní knihovna pro min, 20 statických RGBA obrázků
Audio mixer pro až 11 dvoukanálových audio-vstupů včetně dynamického procesoru a parametrického EQ
2x Media player
</t>
  </si>
  <si>
    <t>Ultra HD režie</t>
  </si>
  <si>
    <t xml:space="preserve">Popis </t>
  </si>
  <si>
    <t>Ultra HD režie s integrovaným ovládacím pultem a 8-mi nezávislými až 12-G integrovanými vstupy.</t>
  </si>
  <si>
    <t>Vstupy: 8x SDI 10-bit HD/UHD přepínatelné, včetně 2-kanálového audia; 1x SDI referenční vstup; 2x symetrický audio XLR vstup; 1x mikrofonní vstup
Výstupy: 9x SDI 10-bit HD/UHD přpínatelné včetně 2-kanálového audia; 1x SDI multi view výstup; 1x HDMI multi view výstup; sluchátkový výstup
Ethermet port; USB 2.0, RS-422</t>
  </si>
  <si>
    <t>Podporované video standardy</t>
  </si>
  <si>
    <t>HD: 720p50, 720p59.94, 1080p23.98, 1080p24, 1080p25, 1080p29.97, 1080p50, 1080p59.94, 1080i50, 1080i59.94
UHD: 2160p23.98, 2160p24, 2160p25, 2160p29.97, 2160p50, 2160p59.94</t>
  </si>
  <si>
    <t>DVE efekty; 37 prolínacích efektů, 2D DVE efekty, klíčovací algoritmy</t>
  </si>
  <si>
    <t>multiview výstup pro náhled až 8 zdrojů videa, preview a výstup; Integrovaný LCD displej k náhledu video vstupů/výstupu</t>
  </si>
  <si>
    <t>Ovládací pult</t>
  </si>
  <si>
    <t>Součástí dodávky je i ovládací software pro macOS a Windows umožňující připojení několika uživatelům najednou</t>
  </si>
  <si>
    <t>Automatická konverze standadů a synchronizace u všech vstupů
Datový prostor pro až 90 snímků UHD videa
1x upstream klíč a 2x downstream
1x aux výstup vč. náhledu na LCD displeji
Mixážní pult pro zpracování všech zvukových stop (vložených do SDI linky i z nezávislých vstupů) včetně dynamického procesoru a parametrického EQ
Integrovaný přehrávač médií</t>
  </si>
  <si>
    <t>Podsvícená tlačítka pro přepínání zdrojů signálu; tlačítka pro ovládání audio funkcí, prolínacích efektů, klíčovacích nástrojů a přehrávačů médií; ovládací prvky pro rychlé procházení nabídky režie a nastavování parametrů.</t>
  </si>
  <si>
    <t>Hliníkový kamerový stativ s fluidní hlavou, spodní rozpěrou a brašnou, kompatibilní s položkou č.1</t>
  </si>
  <si>
    <t>6. Nesplnění kteréhokoliv z požadovaných parametrů je důvodem k vyloučení účastníka.</t>
  </si>
  <si>
    <t>7. Jednotková cena za 1 ks nabízeného modelu (počítače, monitoru, notebooku, atd.) vyplňte do šedého, žlutá pole jsou počítána automaticky.</t>
  </si>
  <si>
    <t xml:space="preserve">Položka č. 1   </t>
  </si>
  <si>
    <t>Licence k aktualizaci software mediaserveru</t>
  </si>
  <si>
    <t>Upřesnění požadovaných parametrů</t>
  </si>
  <si>
    <t>Licence umožňující aktualizovat stávající software Pandoras Box Player V6 na verzi V8 - 1 OUT</t>
  </si>
  <si>
    <t>Požadavky</t>
  </si>
  <si>
    <t>Licence bude dodána na USB dongle obsahující právě dvě licence V8 - 1 OUT</t>
  </si>
  <si>
    <t>Cena za 1 ks (Kč bez DPH)</t>
  </si>
  <si>
    <t>Cena za 2 ks (Kč bez DPH)</t>
  </si>
  <si>
    <t xml:space="preserve">Položka č. 2   </t>
  </si>
  <si>
    <t>Licence k aktualizaci software počítače spravující mediaserver</t>
  </si>
  <si>
    <t>Licence umožňující aktualizovat stávající software Pandoras Box Manager V6 na verzi V8 - 1 OUT</t>
  </si>
  <si>
    <t>Licence bude dodána na USB dongle obsahující právě jednu licenci V8 - 1 OUT</t>
  </si>
  <si>
    <t xml:space="preserve">Položka č. 3    </t>
  </si>
  <si>
    <t>Licence software mediaserveru</t>
  </si>
  <si>
    <t>Licence (Pandoras Box V8 - 1 OUT) k rozšíření počtu video výstupů stávajícího mediaserveru Coolux Pandoras Box Player R4</t>
  </si>
  <si>
    <t>Licence bude dodána na USB dongle obsahující právě dvě licence V8 - 1 OUT (stávající licence jsou bez dongle instalované přímo v hardware Pandoras Box Player R4)</t>
  </si>
  <si>
    <t xml:space="preserve">Položka č. 4  </t>
  </si>
  <si>
    <t>Licence software pro živé odbavení videa</t>
  </si>
  <si>
    <t>Požadované funcionality software</t>
  </si>
  <si>
    <t>mapování projekce, ovládání DMX, licence uložená na USB dongle, nativní podpora efektů a virtuálních zapojení ze software Resolume Wire</t>
  </si>
  <si>
    <t>Rozhraní</t>
  </si>
  <si>
    <t>Převodníky videosignálu</t>
  </si>
  <si>
    <t>Převodníky umožňující vzájemný převod mezi standardy HDMI a 12G-SDI</t>
  </si>
  <si>
    <t>Vstupní konektory</t>
  </si>
  <si>
    <t>1x HDMI, 1x 12G-SDI</t>
  </si>
  <si>
    <t>Výstupní konektory</t>
  </si>
  <si>
    <t>podpora formátu 2160p60, podpora konfigurace a aktualizace firmware přes USB, podpora aplikace 3D LUT na výstup, napájecí zdroj součástí balení</t>
  </si>
  <si>
    <t>Napájecí konektor převodníku</t>
  </si>
  <si>
    <t>USB-C</t>
  </si>
  <si>
    <t>Cena za 4 ks (Kč bez DPH)</t>
  </si>
  <si>
    <t>MIDI kontroler</t>
  </si>
  <si>
    <t>MIDI kontroler sloužící k ovládání parametrů software pro živé odbavení videa</t>
  </si>
  <si>
    <t>Min. 8 faderů s délkou dráhy min. 60mm
Min. 24 otočných knobů
Min. 16 tlačítek s barevným podsvícením</t>
  </si>
  <si>
    <t xml:space="preserve"> Windows 7, 8, 10, Mac OS X 10.7 -&gt;</t>
  </si>
  <si>
    <t>Šířka</t>
  </si>
  <si>
    <t>Max. 240mm</t>
  </si>
  <si>
    <t>USB-B; dodávka včetně kabelu USB B - A</t>
  </si>
  <si>
    <t>Mapování ovládacích prvků, podpora HUI protokolu</t>
  </si>
  <si>
    <t>SDI kabely</t>
  </si>
  <si>
    <t>SDI patch kabely umožňující rozvod videa od přípojných míst k videozařízením</t>
  </si>
  <si>
    <t>Požadavky SDI kabely</t>
  </si>
  <si>
    <t>Vhodné pro přenos 12G-SDI signálu na vzdálenost délky kabelu + 20m, koncovky BNC</t>
  </si>
  <si>
    <t>Délky SDI kabelů</t>
  </si>
  <si>
    <t>4x10m, 1x30m, 2x5m</t>
  </si>
  <si>
    <t>HDMI kabely</t>
  </si>
  <si>
    <t xml:space="preserve"> HDMI kabely umožňující vzájemné propojení zařízení</t>
  </si>
  <si>
    <t>Požadavky HDMI kabely</t>
  </si>
  <si>
    <t>Splňuje HDMI 2.0, aktivní, optický</t>
  </si>
  <si>
    <t>Délky HDMI kabelů</t>
  </si>
  <si>
    <t>1x20m, 1x30m</t>
  </si>
  <si>
    <t>Položka č. 11</t>
  </si>
  <si>
    <t>40-20000Hz</t>
  </si>
  <si>
    <t>21 mV/Pa při napájení P48 nebo vyšší</t>
  </si>
  <si>
    <t>Vlastnosti</t>
  </si>
  <si>
    <t>Maximální akustický tlak</t>
  </si>
  <si>
    <t>alespoň 132dBSPL při napájení P48</t>
  </si>
  <si>
    <t>Digitální fotoaparát</t>
  </si>
  <si>
    <t>Digitální bezzrcadlový fotoaparát sloužící k pořizování fotografií a videí pro účely tvorby videoobsahu jako součástí divadelních představení a pro pořizování záznamů divaldeních představení a dalších produkcí</t>
  </si>
  <si>
    <t>Velikost snímače</t>
  </si>
  <si>
    <t>Mikro 4/3 (MFT)</t>
  </si>
  <si>
    <t>Rychlost sekvenčního snímání fotografií</t>
  </si>
  <si>
    <t>alespoň 14 snímků/s v režimu AFS/MF a použití mechanické uzávěrky</t>
  </si>
  <si>
    <t>Možnosti záznamu</t>
  </si>
  <si>
    <t>alespoň 1 SD slot, alespoň 1 CFexpress slot, možnost záznamu na externí SSD</t>
  </si>
  <si>
    <t>Rozlišení snímače</t>
  </si>
  <si>
    <t>24MPx nebo vyšší</t>
  </si>
  <si>
    <t>alespoň 1x USB-C, alespoň 1x HDMI type A</t>
  </si>
  <si>
    <t>Stabilizace v těle fotoaparátu, záznam videa s bitovou hloubkou barev alespoň 10bit ve formátu alespoň 5,7K60p, nativní podpora automatického ostření s objektivem z položky č.12</t>
  </si>
  <si>
    <t>Objektiv k digitálnímu fotoaparátu</t>
  </si>
  <si>
    <t>Zoom objektiv plně nativně kompatibilní s bajonetem digitálního fotoaparátu z položky č.11</t>
  </si>
  <si>
    <t>Rozsah ohniskových vzdáleností</t>
  </si>
  <si>
    <t>12-60mm nebo větší</t>
  </si>
  <si>
    <t>Rozsah optického přiblížení</t>
  </si>
  <si>
    <t>5x nebo vyšší</t>
  </si>
  <si>
    <t>Minimální clonové číslo při nejmenší ohniskové vzdálenosti</t>
  </si>
  <si>
    <t>F2.8 nebo nižší</t>
  </si>
  <si>
    <t>Minimální clonové číslo při nejvyšší ohniskové vzdálenosti</t>
  </si>
  <si>
    <t>F4 nebo nižší</t>
  </si>
  <si>
    <t>Požadované vlastnosti</t>
  </si>
  <si>
    <t>optická stabilizace v objektivu</t>
  </si>
  <si>
    <t>XLR adaptér k fotoaparátu</t>
  </si>
  <si>
    <t>Počet XLR vstupů</t>
  </si>
  <si>
    <t>Způsob připojení k fotoaparátu</t>
  </si>
  <si>
    <t>hot shoe (včetně přenosu dat)</t>
  </si>
  <si>
    <t>nativní podpora připojení k fotoaparátu z položky č.10</t>
  </si>
  <si>
    <t>Kontroler pro ovládání software pro editaci videa včetně licence na software pro editaci videa</t>
  </si>
  <si>
    <t>USB-C nebo Bluetooth</t>
  </si>
  <si>
    <t>Spotřeba</t>
  </si>
  <si>
    <t>max 4W při připojení přes USB-C</t>
  </si>
  <si>
    <t>alespoň jeden otočný ovládací prvek, klávesy kontroleru musí nativně ovládat funkce přidruženého software, vestavěná nabíjecí baterie</t>
  </si>
  <si>
    <t>Přidružený software</t>
  </si>
  <si>
    <t>Součástí balení musí být trvalá licence na software pro postprodukci videa</t>
  </si>
  <si>
    <t>Funkcionalita přidriženého software</t>
  </si>
  <si>
    <t>Přidružený software musí podporovat pokročilé funkce jako stabilizace obrazu, multicam editing, color grading, keyframes, cloud based kolaboraci, práci s proxy médii a využití VST</t>
  </si>
  <si>
    <t>Stativ pro fotoaparát</t>
  </si>
  <si>
    <t>Stativ k fotoaparátu</t>
  </si>
  <si>
    <t>Maximální zatížení</t>
  </si>
  <si>
    <t>stativ alespoň 20kg, hlava alespoň 8kg</t>
  </si>
  <si>
    <t>Maximální výška</t>
  </si>
  <si>
    <t>alespoň 196cm</t>
  </si>
  <si>
    <t>Typ hlavy stativu</t>
  </si>
  <si>
    <t xml:space="preserve">dvoucestná, fluidní, s rychloupínací destičkou, s možností nastavení velikosti odporu v obou osách pohybu </t>
  </si>
  <si>
    <t>nohy stativu zakončené odnímatelnými gumovými zakončeními s rovnou ploškou</t>
  </si>
  <si>
    <t>Monitorovací reproboxy sloužící k monitorování zvukových stop při výuce a při postprodukci videa</t>
  </si>
  <si>
    <t>Průměr membrány středobasového reproduktoru</t>
  </si>
  <si>
    <t>5,25"</t>
  </si>
  <si>
    <t>Udávaný frekvenční rozsah</t>
  </si>
  <si>
    <t>48 Hz – 20 kHz</t>
  </si>
  <si>
    <t>XLR, TRS, RCA</t>
  </si>
  <si>
    <t>membrána výškového reproduktoru chráněná kovovou nebo plastovou mřížkou (pouze v případě kalotového výškového reproduktoru)</t>
  </si>
  <si>
    <t>Poznámka</t>
  </si>
  <si>
    <t>Požadovány jsou dva páry reproboxů, vyhovují tedy čtyři reproboxy prodávané samostatně nebo dva produkty, kde každý obsahuje dva reproboxy</t>
  </si>
  <si>
    <t>Cena za 3 kusy (Kč bez DPH)</t>
  </si>
  <si>
    <t>LED panel</t>
  </si>
  <si>
    <r>
      <rPr>
        <b/>
        <sz val="11"/>
        <color indexed="8"/>
        <rFont val="Calibri"/>
        <family val="2"/>
      </rPr>
      <t xml:space="preserve">Požadované technické </t>
    </r>
    <r>
      <rPr>
        <b/>
        <sz val="11"/>
        <rFont val="Calibri"/>
        <family val="2"/>
      </rPr>
      <t>parametry jsou minimální, není-li uvedeno jinak</t>
    </r>
  </si>
  <si>
    <t>profesionální difúzní panel s RGBW LED technologií; úhel náklonu +/- 90°</t>
  </si>
  <si>
    <t>Rozpětí paprsku</t>
  </si>
  <si>
    <t>v rozmezí 105°-115 °</t>
  </si>
  <si>
    <t>Plocha panelu</t>
  </si>
  <si>
    <t>Světelné hodnoty</t>
  </si>
  <si>
    <r>
      <rPr>
        <sz val="10"/>
        <color indexed="8"/>
        <rFont val="Calibri"/>
        <family val="2"/>
      </rPr>
      <t xml:space="preserve">bílé světlo v rozmezí 2 800 K až 10 000 s plynule proměnnou korelovanou teplotou barev; </t>
    </r>
    <r>
      <rPr>
        <sz val="10"/>
        <color indexed="8"/>
        <rFont val="Calibri"/>
        <family val="2"/>
      </rPr>
      <t>plný barevný gamut RGB + W s ovládáním odstínu a sytosti; tolerance +/- 100 K (nominálně), +/- 1/8 Green-Magenta (nominálně)</t>
    </r>
  </si>
  <si>
    <t>Barevné podání</t>
  </si>
  <si>
    <t xml:space="preserve">průměr CRI&gt; 95, průměr TLCI&gt; 90 </t>
  </si>
  <si>
    <t>Stmívání</t>
  </si>
  <si>
    <t>kontinuální od 0% do 100%</t>
  </si>
  <si>
    <t>Ovládání</t>
  </si>
  <si>
    <t>integrovaný ovladač, DMX 5pin vstup a výstup, síťové připojení EtherCon LAN, USB-A, Art-NET; vzdálená správa zařízení (RDM): nastavení DMX, počítadlo hodin a standardní příkazy RDM</t>
  </si>
  <si>
    <t>Připojení</t>
  </si>
  <si>
    <t>možnost zavěšení na truss se zámkem náklonu s vysokou pevností nebo přes čep (spigot) 28 mm na osvětlovací stativ</t>
  </si>
  <si>
    <t>Zabezpečení</t>
  </si>
  <si>
    <t>provoz při teplotě okolí minimálně v rozsahu -20°C - +45°C; třída ochrany III/IP20</t>
  </si>
  <si>
    <t>Životnost</t>
  </si>
  <si>
    <t>odhadovaní životnost LED panelu alespoň 50.000h s odhadovaným barevným posun po celou dobu životnosti (CCT) +/- 5%</t>
  </si>
  <si>
    <t>Fotometrická data</t>
  </si>
  <si>
    <t>Rozměry</t>
  </si>
  <si>
    <t>balení musí obsahovat adaptér pro připojení napájecího zdroje, rám na uchycení na truss a základní difuzní filtr</t>
  </si>
  <si>
    <t>Cena za 2 kusy (Kč bez DPH)</t>
  </si>
  <si>
    <t>Napájecí zdroj k LED panelu</t>
  </si>
  <si>
    <r>
      <rPr>
        <b/>
        <sz val="11"/>
        <color indexed="8"/>
        <rFont val="Calibri"/>
        <family val="2"/>
      </rPr>
      <t>Požadované technické parametry</t>
    </r>
    <r>
      <rPr>
        <b/>
        <sz val="11"/>
        <rFont val="Calibri"/>
        <family val="2"/>
      </rPr>
      <t xml:space="preserve"> jsou minimální, není-li uvedeno jinak</t>
    </r>
  </si>
  <si>
    <t>Zařízení</t>
  </si>
  <si>
    <t>napájecí zdroj do 220V</t>
  </si>
  <si>
    <t>možnost vypnutí/zapnutí přepínačem přímo na zařízení</t>
  </si>
  <si>
    <t>Adaptér na baterie k LED panelu</t>
  </si>
  <si>
    <r>
      <rPr>
        <b/>
        <sz val="11"/>
        <color indexed="8"/>
        <rFont val="Calibri"/>
        <family val="2"/>
      </rPr>
      <t xml:space="preserve">Požadované technické parametry </t>
    </r>
    <r>
      <rPr>
        <b/>
        <sz val="11"/>
        <rFont val="Calibri"/>
        <family val="2"/>
      </rPr>
      <t>jsou minimální, není-li uvedeno jinak</t>
    </r>
  </si>
  <si>
    <t>adaptér na baterie typu V-Mount (kompatibilní systém, který je na škole využíván) umožňující připojení dvou baterií typu V-Mount k LED panelu; možnost montáže přímo na šasi</t>
  </si>
  <si>
    <t>Dálkový ovladač k LED panelu</t>
  </si>
  <si>
    <t>plnohodnotné dálkové ovládání LED panelu</t>
  </si>
  <si>
    <t>Parametry</t>
  </si>
  <si>
    <t>ovladač musí mít na šasi umístěn display s jednotlivými aktuálními parametry a hodnotami LED panelu</t>
  </si>
  <si>
    <t>Kabeláž k dálkovému ovládání</t>
  </si>
  <si>
    <t>kabeláž pro propojení dálkového ovládání a LED panelu (např. USB kabel s minimální délkou 5 m, pro možnost ovládání panelu, který je zavěšen například na truss)</t>
  </si>
  <si>
    <t>Délka</t>
  </si>
  <si>
    <t>minimálně 5 m</t>
  </si>
  <si>
    <t>Klapky k LED panelu</t>
  </si>
  <si>
    <t>čtyřdílné klapky k LED panelu; minimálně dva bezpečnostní háčky</t>
  </si>
  <si>
    <t>Provedení</t>
  </si>
  <si>
    <t>boční vedení musí umožňovat zasunutí difuzních panelů bez vyjmutí klapek</t>
  </si>
  <si>
    <t>Difuzní filtr typu lucerna pro LED panel</t>
  </si>
  <si>
    <t>difuzní filtr typu ve tvaru lucerny/balonu pro rozptýlení měkkého světla do celého prostoru</t>
  </si>
  <si>
    <t>možnost upevnění k přední části LED panelu</t>
  </si>
  <si>
    <t>balení musí obsahovat také držáky a sukni (sloužící jako boční ořez světla)</t>
  </si>
  <si>
    <t>plná kompatibilita s položkou č. 5 s možností umístění přímo na LED panel</t>
  </si>
  <si>
    <t>kompatibilita s položkou č. 5</t>
  </si>
  <si>
    <t>kompatibilita s položkami č. 5 a č. 8</t>
  </si>
  <si>
    <t>SDI kabel 20m</t>
  </si>
  <si>
    <t>SDI kabel 10m</t>
  </si>
  <si>
    <t>Cat 6a 2m</t>
  </si>
  <si>
    <t>Cat 6a 5m</t>
  </si>
  <si>
    <t>NDI převodník</t>
  </si>
  <si>
    <t>alespoň 355 mm x 300 mm</t>
  </si>
  <si>
    <t>odběr nepřesáhne 200W</t>
  </si>
  <si>
    <t>svítivost z 5m při 105° (při 3200K minimálně 241luxů, při 5600K minimálně 282luxů)</t>
  </si>
  <si>
    <t>váha nepřesáhne 10kg</t>
  </si>
  <si>
    <t>20Hz - 20kHz</t>
  </si>
  <si>
    <t>Citlivost při 1 kHz a 1 kOhm</t>
  </si>
  <si>
    <t>21 mV/Pa</t>
  </si>
  <si>
    <t xml:space="preserve">Impedance </t>
  </si>
  <si>
    <t>Směrová charkteristika</t>
  </si>
  <si>
    <t>Superkardioidní / laloková</t>
  </si>
  <si>
    <t>Akustický tlak</t>
  </si>
  <si>
    <t>max. 128 dB</t>
  </si>
  <si>
    <t>XLR 3F</t>
  </si>
  <si>
    <t>Dlouhý kondenzátorový mikrofon typu "puška" s vysokou směrovastí pro vzdálené snímání zvuku</t>
  </si>
  <si>
    <t>phantom +48V</t>
  </si>
  <si>
    <t>Interferenční / tlakově-gradientní převodník
Účinné potlačení bočního a zadního zvuku
Snímací úhel 45°
Možnost zapnutí útlumu a basového filtru
Větrná ochrana součástí dodávky</t>
  </si>
  <si>
    <t>20m</t>
  </si>
  <si>
    <t>Typ</t>
  </si>
  <si>
    <t>Koaxiální flexibilní Low Loss kabel</t>
  </si>
  <si>
    <t>75 Ohm</t>
  </si>
  <si>
    <t>Vnější průměr 7.2mm, průměr středového vodiče 1,02mm</t>
  </si>
  <si>
    <t>Útlum</t>
  </si>
  <si>
    <t>Maximálně 22.8dB/100m při 750MHz</t>
  </si>
  <si>
    <t>Podpora</t>
  </si>
  <si>
    <t>HD/3G-SDI do vzdálenosti 90m a 12G-SDI do 50m</t>
  </si>
  <si>
    <t>BNC od stejného výrobce</t>
  </si>
  <si>
    <t>10m</t>
  </si>
  <si>
    <t>Převodník pro zapojení kamer a jiných video zdrojů a zobrazovačů do streamovacího řetězce, NDI enkodér + dekodér s možností využití obou funkcí zároveň.</t>
  </si>
  <si>
    <t>HDMI</t>
  </si>
  <si>
    <t>Výstupy</t>
  </si>
  <si>
    <t>Možnost napájení přes PoE, 5-18 V DC</t>
  </si>
  <si>
    <t>10/100/1000 Ethernet s konektorem RJ45</t>
  </si>
  <si>
    <t>Integrované TALLY světlo.</t>
  </si>
  <si>
    <t>Audio</t>
  </si>
  <si>
    <t>Audio 3.5mm jack I/O pro náhlavní soupravu</t>
  </si>
  <si>
    <t>Konstrukce</t>
  </si>
  <si>
    <t>Odolné kovové tělo</t>
  </si>
  <si>
    <t>Napájecí adaptér</t>
  </si>
  <si>
    <t>2m</t>
  </si>
  <si>
    <t>Kategorie</t>
  </si>
  <si>
    <t>Cat 6, vodič lanko</t>
  </si>
  <si>
    <t>RJ45</t>
  </si>
  <si>
    <t>Stínění</t>
  </si>
  <si>
    <t>FTP (hliníková fólie)</t>
  </si>
  <si>
    <t>5m</t>
  </si>
  <si>
    <t>Převodník audia na SDI 4K</t>
  </si>
  <si>
    <t>Převodník umožňuje vkládat čtyři kanály analogového zvuku nebo 8 kanálů digitálního AES/EBU audia do SDI signálu</t>
  </si>
  <si>
    <t>1x SDI, HD nebo 6G SDI
1x SDI ALT automaticky přepíná, když hlavní vstup ztratí signál
4x 6,3 mm jack TRS pro 4x analogový nebo 8x digitalní audio signál</t>
  </si>
  <si>
    <t>1x SDI výstup</t>
  </si>
  <si>
    <r>
      <rPr>
        <b/>
        <sz val="10"/>
        <color rgb="FF000000"/>
        <rFont val="Calibri"/>
        <family val="2"/>
      </rPr>
      <t xml:space="preserve">SD: </t>
    </r>
    <r>
      <rPr>
        <sz val="10"/>
        <color rgb="FF000000"/>
        <rFont val="Calibri"/>
        <family val="2"/>
      </rPr>
      <t xml:space="preserve">525i59.94 NTSC, 625i50 PAL
</t>
    </r>
    <r>
      <rPr>
        <b/>
        <sz val="10"/>
        <color rgb="FF000000"/>
        <rFont val="Calibri"/>
        <family val="2"/>
      </rPr>
      <t>HD:</t>
    </r>
    <r>
      <rPr>
        <sz val="10"/>
        <color rgb="FF000000"/>
        <rFont val="Calibri"/>
        <family val="2"/>
      </rPr>
      <t xml:space="preserve"> 720p50, 720p59.94, 720p60, 1080p23.98, 1080p24, 1080p25, 1080p29.97, 1080p30, 1080p47.95, 1080p48, 1080p50, 1080p59.94, 1080p60, 1080PsF23.98, 1080PsF24, 1080PsF25, 1080PsF29.97, 1080PsF30, 1080i50, 1080i59.94, 1080i60
</t>
    </r>
    <r>
      <rPr>
        <b/>
        <sz val="10"/>
        <color rgb="FF000000"/>
        <rFont val="Calibri"/>
        <family val="2"/>
      </rPr>
      <t>2K:</t>
    </r>
    <r>
      <rPr>
        <sz val="10"/>
        <color rgb="FF000000"/>
        <rFont val="Calibri"/>
        <family val="2"/>
      </rPr>
      <t xml:space="preserve"> 2Kp23.98 DCI, 2Kp24 DCI, 2Kp25 DCI, 2Kp29.97 DCI, 2Kp30 DCI, 2Kp47.95 DCI, 2Kp48 DCI, 2Kp50 DCI, 2Kp59.94 DCI, 2Kp60 DCI, 2KPsF23.98 DCI, 2KPsF24 DCI, 2KPsF25 DCI, 2KPsF29.97 DCI, 2KPsF30 DCI
</t>
    </r>
    <r>
      <rPr>
        <b/>
        <sz val="10"/>
        <color rgb="FF000000"/>
        <rFont val="Calibri"/>
        <family val="2"/>
      </rPr>
      <t>UHD:</t>
    </r>
    <r>
      <rPr>
        <sz val="10"/>
        <color rgb="FF000000"/>
        <rFont val="Calibri"/>
        <family val="2"/>
      </rPr>
      <t xml:space="preserve"> 2160p23.98, 2160p24, 2160p25, 2160p29.97, 2160p30
</t>
    </r>
    <r>
      <rPr>
        <b/>
        <sz val="10"/>
        <color rgb="FF000000"/>
        <rFont val="Calibri"/>
        <family val="2"/>
      </rPr>
      <t>4K</t>
    </r>
    <r>
      <rPr>
        <sz val="10"/>
        <color rgb="FF000000"/>
        <rFont val="Calibri"/>
        <family val="2"/>
      </rPr>
      <t>: 4Kp23.98 DCI, 4Kp24 DCI, 4Kp25 DCI, 4Kp29.97 DCI, 4Kp30 DCI</t>
    </r>
  </si>
  <si>
    <t>Podporované standardy</t>
  </si>
  <si>
    <t>Převodník SDI a HDMI</t>
  </si>
  <si>
    <t>Konvertor všech standardů, pro vzájemnou konverzi SD a HD formátů</t>
  </si>
  <si>
    <t>1x SDI - SD, HD nebo 3G
1x SDI - externí referenční vstup
1x HDMI (typ A)</t>
  </si>
  <si>
    <t>2x SDI
1x SDI - výstup smyčky
1x HDMI (typ A), podpora EDID monitoru</t>
  </si>
  <si>
    <t>Automatická konverze běžných počítačových rozlišení do vysílacích formátů
Referenční vstup pro vestavěnou re-synchronizaci</t>
  </si>
  <si>
    <t>Mikrofon typ "Shotgun"</t>
  </si>
  <si>
    <t>Kontroler pro editaci videa s přidruženým SW</t>
  </si>
  <si>
    <t>Součástí dodávky bude i další originální náhradní baterie a externí zdroj napájení fotoaparátu, skrze sadu DC propojky tzv. "dummy baterii" a napájecího adaptéru do sítě 230V, vše kompatibilní se zvoleným fotoaparátem.</t>
  </si>
  <si>
    <t>Kompaktní, všesměrový, bluetooth, stolní konferenční mikrofon s reproduktorem pro menší učebny</t>
  </si>
  <si>
    <t xml:space="preserve">Otáčení, naklápění, zoom </t>
  </si>
  <si>
    <t>Licence software k živému odbavení videa Resolume Arena 7 (navazuje na potřeby výuky a je již na škole používána)</t>
  </si>
  <si>
    <t>objektiv bude dodán s UV filtrem o průměru 62mm, který bude možné na objektiv nasadit</t>
  </si>
  <si>
    <t>Vlastnosti a ovládací prvky</t>
  </si>
  <si>
    <t>Adaptér k fotoaparátu se dvěma XLR konektory umožňující připojit a napájet kondenzátorové mikrofony</t>
  </si>
  <si>
    <t>fyzické přepínače a potenciometry: nastavitelný LOW CUT filtr 160 Hz nebo 16 Hz, napájení +48V; přepínač line, mic, phantom pro každý kanál; Gain: -20, 0, +20 dB; audio level pro každý kanál.</t>
  </si>
  <si>
    <t>Monitorovací reproboxy - pár</t>
  </si>
  <si>
    <t xml:space="preserve"> až 80W</t>
  </si>
  <si>
    <t>Cena za instalaci (Kč bez DPH)</t>
  </si>
  <si>
    <t>3. Ve sloupci "Technické parametry nabízeného modelu" uveďte skutečnou hodnotu příslušného parametru (uhlopříčka, velikost paměti, atd.).</t>
  </si>
  <si>
    <t>Cena za 8 kusů (Kč bez DPH)</t>
  </si>
  <si>
    <t>Cena za 6 kusů (Kč bez DPH)</t>
  </si>
  <si>
    <t>Dualní bezdrátový mikrofonní systém</t>
  </si>
  <si>
    <t>Kompaktní bezdrátový mikrofonní systém skládající se z dvoukanálového přijímače a dvou vysílačů</t>
  </si>
  <si>
    <t>Vysílač</t>
  </si>
  <si>
    <t>Mikrofony</t>
  </si>
  <si>
    <t xml:space="preserve">Přijímač </t>
  </si>
  <si>
    <t>Mono nebo stereofonní režim nahrávání
Záznam druhého kanálu s útlumem -20 dB
Flexibilní ovládání gainu (3 stupně rozšiřitelné až na 10 stupňů)</t>
  </si>
  <si>
    <t>Digitálním audio výstup USB-C pro propojení s PC
Analogový audio výstup TRS 3,5mm</t>
  </si>
  <si>
    <t xml:space="preserve">Vestavěný všesměrový kondenzátorový mikrofon ve vysílačích
Frekvenční rozsah: 50Hz - 20kHz
Max. SPL: 100 dB SPL (1kHz @ 1m) dB
</t>
  </si>
  <si>
    <t>Digitální přenos 2,4 GHz s 128bitovým šifrováním 
Dosah: až 200m při přímé viditelnosti
3.5 mm TRS vstup pro externí lavalier mikrofony
Integrovaná možnost nahrávání do vnitřní paměti
Klip pro uchycení na oděv</t>
  </si>
  <si>
    <t>Instalace PTZ kamery</t>
  </si>
  <si>
    <t>1080p60/50/30/25/59.94/29.97
1080i60/50/59.94
720p60/50/30/25/59.94/29.97</t>
  </si>
  <si>
    <t>Podporovaná rozlišení a snímkové frekvence</t>
  </si>
  <si>
    <t>Konferenční PTZ NDI HX kamera</t>
  </si>
  <si>
    <t>Obrazový senzor</t>
  </si>
  <si>
    <t>1/2.8" HD CMOS sensor, 16:9, min. 2.0 megapixel</t>
  </si>
  <si>
    <t>min. 70°(wide) - 10°(tele)</t>
  </si>
  <si>
    <t>Video výstupy</t>
  </si>
  <si>
    <t>NDI HX, SDI, HDMI, LAN (RJ45)</t>
  </si>
  <si>
    <t>Video komprese</t>
  </si>
  <si>
    <t>Video protokoly</t>
  </si>
  <si>
    <t>Streamový formát: H.264, H.265</t>
  </si>
  <si>
    <t>NDI HX, RTSP, RTMP</t>
  </si>
  <si>
    <t>Vstup: 3,5mm jack
Formát: AAC/MP3</t>
  </si>
  <si>
    <t>BLC (protisvětlo), automatické vyvážení bílé, ostření, clona, WDR - široký dynamický rozsah, elektronická závěrka, možnost instalace na strop</t>
  </si>
  <si>
    <r>
      <t>Napájecí adaptér; Dálkové ovládání;</t>
    </r>
    <r>
      <rPr>
        <b/>
        <sz val="10"/>
        <color rgb="FF000000"/>
        <rFont val="Calibri"/>
        <family val="2"/>
      </rPr>
      <t xml:space="preserve"> 1-port PoE+ injektor</t>
    </r>
    <r>
      <rPr>
        <sz val="10"/>
        <color rgb="FF000000"/>
        <rFont val="Calibri"/>
        <family val="2"/>
      </rPr>
      <t xml:space="preserve"> (vyžaduje-li kamera napájení PoE+)</t>
    </r>
  </si>
  <si>
    <t>100 Mbps Ethernet RJ45; Podpora napájení PoE (PoE+)</t>
  </si>
  <si>
    <t>PTZ NDI kamera PoE</t>
  </si>
  <si>
    <t>Rychlé, plynulé a tiché otáčení a naklápění
Otáčení: min. ±170°
Náklon: min. +90° (up) -30° (down)
Zoom: min. 18x total zoom (12x optical zoom)</t>
  </si>
  <si>
    <t xml:space="preserve">Napájecí adaptér </t>
  </si>
  <si>
    <t xml:space="preserve">Součástí dodávky je i volitelné příslušenství: 2x klopový mikrofon a 1x adaptér na ruční mikrofon. Vše kompatibilní s dodávaným mikrofonnním systémem.
</t>
  </si>
  <si>
    <t>Integrované dobíjecí lithium-iontové baterie jednotek
Dobíjení: USB 5V, 0.3A
Udávaná výdrž min. 6 hodin provozu na jedno nabití</t>
  </si>
  <si>
    <t>Windows 10 a novější, OSX 10.10 a novější; certifikace pro platformu MS Teams, která je na škole používána</t>
  </si>
  <si>
    <t>Windows 10 a novější, OSX 10.10 a novější; kompatibilita s platformou MS Teams, která je na škole používána</t>
  </si>
  <si>
    <t>Následující položky budou financovány z IP !!! Institucionálního příspěvku MŠMT (IP)</t>
  </si>
  <si>
    <t>Celkem z institucionálního příspěvku MŠMT (IP) bez DPH</t>
  </si>
  <si>
    <t>Celkem  z fin. prostředků NPO celkem bez DPH</t>
  </si>
  <si>
    <t>Cena za část 1 celkem bez DPH</t>
  </si>
  <si>
    <t>Cena za část 2 celkem bez DPH</t>
  </si>
  <si>
    <t>Cena za část 3 celkem bez DPH</t>
  </si>
  <si>
    <t>Cena za část 4 celkem bez DPH</t>
  </si>
  <si>
    <t>Profesionální kondenzátorový kamerový mikrofon, úzce směrový, odolné kovové provedení</t>
  </si>
  <si>
    <t>superkardioidní / úzce směrová</t>
  </si>
  <si>
    <t>Podporuje dva způsoby napájení - phantom 48V a 1,5V AA baterie</t>
  </si>
  <si>
    <t>Přepínatelný filtr nízkých kmitočtů, indikace nízké úrovně baterie, konektor XLR 3-M</t>
  </si>
  <si>
    <t>Veřejná zakázka na dodávky:  „AV a foto technologie pro Martu, audio pro zpěv a streamovací technologie DF z NPO (2022) – část 1 AV a foto technologie pro Martu“</t>
  </si>
  <si>
    <t>Veřejná zakázka na dodávky:  „AV a foto technologie pro Martu, audio pro zpěv a streamovací technologie DF z NPO (2022) – 
část 2 Zpěv - vybavení audio technologiemi“</t>
  </si>
  <si>
    <t>Veřejná zakázka na dodávky:  „AV a foto technologie pro Martu, audio pro zpěv a streamovací technologie DF z NPO (2022) – 
část 3 Streamovací vybavení DF“</t>
  </si>
  <si>
    <t>Veřejná zakázka na dodávky:  „AV a foto technologie pro Martu, audio pro zpěv a streamovací technologie DF z NPO (2022) – 
část 4 On-line výuka + CŽV“</t>
  </si>
  <si>
    <t>Stropní instalace PTZ kamery na učebně 104 a její připojení pomocí Cat kabelu do routeru v katedře včetně kabeláže; Integrace kamery do prostředí MS Teams.</t>
  </si>
  <si>
    <t>Cena za instalaci celkem (Kč bez DPH)</t>
  </si>
  <si>
    <t>Počet (pár)</t>
  </si>
  <si>
    <t>Cena za 1 pár (Kč bez DPH)</t>
  </si>
  <si>
    <t>Cena za 2 páry (Kč bez DPH)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</si>
</sst>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Kč&quot;"/>
  </numFmts>
  <fonts count="4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2"/>
      <color rgb="FF000000"/>
      <name val="Calibri"/>
      <family val="2"/>
    </font>
    <font>
      <i/>
      <sz val="12"/>
      <color rgb="FF000000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sz val="10"/>
      <color rgb="FF000000"/>
      <name val="Calibri"/>
      <family val="2"/>
    </font>
    <font>
      <i/>
      <sz val="10"/>
      <color theme="1"/>
      <name val="Calibri"/>
      <family val="2"/>
    </font>
    <font>
      <i/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1"/>
      <color theme="1"/>
      <name val="Calibri"/>
      <family val="2"/>
    </font>
    <font>
      <b/>
      <i/>
      <sz val="10"/>
      <color rgb="FF000000"/>
      <name val="Calibri"/>
      <family val="2"/>
    </font>
    <font>
      <sz val="10"/>
      <name val="Calibri"/>
      <family val="2"/>
    </font>
    <font>
      <b/>
      <sz val="10"/>
      <color theme="1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rgb="FF202124"/>
      <name val="Calibri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rgb="FF212529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19"/>
      <name val="Calibri"/>
      <family val="2"/>
    </font>
    <font>
      <sz val="10"/>
      <color indexed="63"/>
      <name val="Calibri"/>
      <family val="2"/>
    </font>
    <font>
      <b/>
      <i/>
      <sz val="10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D7E4BD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E6E0E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D7E4BD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E6E0EC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double"/>
      <top style="double"/>
      <bottom style="thin"/>
    </border>
    <border>
      <left/>
      <right style="thin"/>
      <top style="double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 style="thin"/>
      <right/>
      <top style="double"/>
      <bottom style="thin"/>
    </border>
    <border>
      <left style="thin">
        <color rgb="FF000000"/>
      </left>
      <right style="thin"/>
      <top style="double"/>
      <bottom style="thin"/>
    </border>
    <border>
      <left style="thin">
        <color rgb="FF000000"/>
      </left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/>
      <right style="thin"/>
      <top style="thin"/>
      <bottom style="thin">
        <color rgb="FF000000"/>
      </bottom>
    </border>
    <border>
      <left style="thin">
        <color rgb="FF000000"/>
      </left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>
        <color rgb="FF000000"/>
      </left>
      <right style="thin">
        <color rgb="FF000000"/>
      </right>
      <top/>
      <bottom style="double">
        <color rgb="FF000000"/>
      </bottom>
    </border>
    <border>
      <left style="thin"/>
      <right style="thin"/>
      <top/>
      <bottom style="double"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double">
        <color indexed="8"/>
      </bottom>
    </border>
    <border>
      <left/>
      <right/>
      <top/>
      <bottom style="thin"/>
    </border>
    <border>
      <left style="thin"/>
      <right/>
      <top style="thin">
        <color rgb="FF000000"/>
      </top>
      <bottom/>
    </border>
    <border>
      <left style="thin"/>
      <right/>
      <top/>
      <bottom/>
    </border>
    <border>
      <left style="thin"/>
      <right/>
      <top/>
      <bottom style="double"/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Protection="0">
      <alignment/>
    </xf>
    <xf numFmtId="0" fontId="31" fillId="0" borderId="0">
      <alignment/>
      <protection/>
    </xf>
    <xf numFmtId="0" fontId="34" fillId="2" borderId="0" applyNumberFormat="0" applyBorder="0" applyProtection="0">
      <alignment/>
    </xf>
    <xf numFmtId="0" fontId="34" fillId="3" borderId="0" applyNumberFormat="0" applyBorder="0" applyProtection="0">
      <alignment/>
    </xf>
    <xf numFmtId="0" fontId="32" fillId="4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35" fillId="5" borderId="0" applyNumberFormat="0" applyBorder="0" applyProtection="0">
      <alignment/>
    </xf>
    <xf numFmtId="0" fontId="36" fillId="6" borderId="0" applyNumberFormat="0" applyBorder="0" applyProtection="0">
      <alignment/>
    </xf>
    <xf numFmtId="0" fontId="37" fillId="0" borderId="0" applyNumberFormat="0" applyFill="0" applyBorder="0" applyProtection="0">
      <alignment/>
    </xf>
    <xf numFmtId="0" fontId="38" fillId="7" borderId="0" applyNumberFormat="0" applyBorder="0" applyProtection="0">
      <alignment/>
    </xf>
    <xf numFmtId="0" fontId="39" fillId="0" borderId="0" applyNumberFormat="0" applyFill="0" applyBorder="0" applyProtection="0">
      <alignment/>
    </xf>
    <xf numFmtId="0" fontId="40" fillId="0" borderId="0" applyNumberFormat="0" applyFill="0" applyBorder="0" applyProtection="0">
      <alignment/>
    </xf>
    <xf numFmtId="0" fontId="41" fillId="8" borderId="0" applyNumberFormat="0" applyBorder="0" applyProtection="0">
      <alignment/>
    </xf>
    <xf numFmtId="0" fontId="42" fillId="8" borderId="1" applyNumberFormat="0" applyProtection="0">
      <alignment/>
    </xf>
    <xf numFmtId="0" fontId="31" fillId="0" borderId="0" applyNumberFormat="0" applyFill="0" applyBorder="0" applyProtection="0">
      <alignment/>
    </xf>
    <xf numFmtId="0" fontId="31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0" fontId="31" fillId="0" borderId="0">
      <alignment/>
      <protection/>
    </xf>
  </cellStyleXfs>
  <cellXfs count="200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9" borderId="2" xfId="0" applyFont="1" applyFill="1" applyBorder="1" applyAlignment="1">
      <alignment horizontal="left" vertical="center" wrapText="1"/>
    </xf>
    <xf numFmtId="0" fontId="11" fillId="9" borderId="3" xfId="0" applyFont="1" applyFill="1" applyBorder="1" applyAlignment="1">
      <alignment horizontal="left" vertical="center"/>
    </xf>
    <xf numFmtId="0" fontId="11" fillId="10" borderId="2" xfId="0" applyFont="1" applyFill="1" applyBorder="1" applyAlignment="1">
      <alignment horizontal="left" vertical="center" wrapText="1"/>
    </xf>
    <xf numFmtId="0" fontId="11" fillId="10" borderId="3" xfId="0" applyFont="1" applyFill="1" applyBorder="1" applyAlignment="1">
      <alignment horizontal="left" vertical="center"/>
    </xf>
    <xf numFmtId="0" fontId="10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11" borderId="2" xfId="0" applyFont="1" applyFill="1" applyBorder="1" applyAlignment="1">
      <alignment horizontal="left" vertical="top" wrapText="1"/>
    </xf>
    <xf numFmtId="0" fontId="8" fillId="11" borderId="2" xfId="0" applyFont="1" applyFill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3" fontId="11" fillId="0" borderId="5" xfId="0" applyNumberFormat="1" applyFont="1" applyBorder="1" applyAlignment="1">
      <alignment horizontal="left" vertical="top" wrapText="1"/>
    </xf>
    <xf numFmtId="0" fontId="11" fillId="12" borderId="5" xfId="0" applyFont="1" applyFill="1" applyBorder="1" applyAlignment="1">
      <alignment horizontal="center" vertical="center" wrapText="1"/>
    </xf>
    <xf numFmtId="0" fontId="11" fillId="13" borderId="3" xfId="0" applyFont="1" applyFill="1" applyBorder="1" applyAlignment="1">
      <alignment horizontal="center" vertical="center"/>
    </xf>
    <xf numFmtId="4" fontId="11" fillId="13" borderId="3" xfId="0" applyNumberFormat="1" applyFont="1" applyFill="1" applyBorder="1" applyAlignment="1">
      <alignment horizontal="center" vertical="center"/>
    </xf>
    <xf numFmtId="0" fontId="13" fillId="9" borderId="2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left" wrapText="1"/>
    </xf>
    <xf numFmtId="0" fontId="10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wrapText="1"/>
    </xf>
    <xf numFmtId="0" fontId="8" fillId="0" borderId="4" xfId="0" applyFont="1" applyBorder="1" applyAlignment="1">
      <alignment horizontal="left"/>
    </xf>
    <xf numFmtId="0" fontId="10" fillId="0" borderId="4" xfId="0" applyFont="1" applyBorder="1"/>
    <xf numFmtId="0" fontId="10" fillId="0" borderId="6" xfId="0" applyFont="1" applyBorder="1"/>
    <xf numFmtId="0" fontId="8" fillId="0" borderId="6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4" fontId="15" fillId="13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3" fillId="14" borderId="6" xfId="0" applyFont="1" applyFill="1" applyBorder="1" applyAlignment="1">
      <alignment horizontal="left" vertical="center" wrapText="1"/>
    </xf>
    <xf numFmtId="0" fontId="11" fillId="14" borderId="4" xfId="0" applyFont="1" applyFill="1" applyBorder="1" applyAlignment="1">
      <alignment horizontal="left" vertical="center"/>
    </xf>
    <xf numFmtId="0" fontId="11" fillId="15" borderId="6" xfId="0" applyFont="1" applyFill="1" applyBorder="1" applyAlignment="1">
      <alignment horizontal="left" vertical="center" wrapText="1"/>
    </xf>
    <xf numFmtId="0" fontId="11" fillId="15" borderId="4" xfId="0" applyFont="1" applyFill="1" applyBorder="1" applyAlignment="1">
      <alignment horizontal="left" vertical="center"/>
    </xf>
    <xf numFmtId="0" fontId="14" fillId="0" borderId="4" xfId="0" applyFont="1" applyBorder="1" applyAlignment="1">
      <alignment horizontal="left" vertical="top" wrapText="1"/>
    </xf>
    <xf numFmtId="0" fontId="10" fillId="0" borderId="6" xfId="0" applyFont="1" applyBorder="1"/>
    <xf numFmtId="0" fontId="8" fillId="16" borderId="6" xfId="0" applyFont="1" applyFill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3" fontId="11" fillId="0" borderId="7" xfId="0" applyNumberFormat="1" applyFont="1" applyBorder="1" applyAlignment="1">
      <alignment horizontal="left" vertical="top" wrapText="1"/>
    </xf>
    <xf numFmtId="0" fontId="11" fillId="17" borderId="7" xfId="0" applyFont="1" applyFill="1" applyBorder="1" applyAlignment="1">
      <alignment horizontal="center" vertical="center" wrapText="1"/>
    </xf>
    <xf numFmtId="0" fontId="11" fillId="13" borderId="4" xfId="0" applyFont="1" applyFill="1" applyBorder="1" applyAlignment="1">
      <alignment horizontal="center" vertical="center"/>
    </xf>
    <xf numFmtId="4" fontId="5" fillId="13" borderId="4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left" vertical="center" wrapText="1"/>
    </xf>
    <xf numFmtId="0" fontId="8" fillId="0" borderId="4" xfId="0" applyFont="1" applyBorder="1"/>
    <xf numFmtId="0" fontId="8" fillId="0" borderId="6" xfId="0" applyFont="1" applyBorder="1"/>
    <xf numFmtId="0" fontId="7" fillId="0" borderId="0" xfId="0" applyFont="1" applyAlignment="1">
      <alignment horizontal="left"/>
    </xf>
    <xf numFmtId="0" fontId="5" fillId="13" borderId="4" xfId="0" applyFont="1" applyFill="1" applyBorder="1" applyAlignment="1">
      <alignment horizontal="center" vertical="center"/>
    </xf>
    <xf numFmtId="0" fontId="8" fillId="0" borderId="0" xfId="0" applyFont="1" applyAlignment="1">
      <alignment wrapText="1"/>
    </xf>
    <xf numFmtId="0" fontId="16" fillId="0" borderId="8" xfId="0" applyFont="1" applyBorder="1" applyAlignment="1">
      <alignment horizontal="left" vertical="top" wrapText="1"/>
    </xf>
    <xf numFmtId="0" fontId="17" fillId="0" borderId="8" xfId="0" applyFont="1" applyBorder="1" applyAlignment="1">
      <alignment horizontal="left" vertical="top" wrapText="1"/>
    </xf>
    <xf numFmtId="0" fontId="17" fillId="18" borderId="8" xfId="0" applyFont="1" applyFill="1" applyBorder="1" applyAlignment="1">
      <alignment horizontal="left" vertical="top" wrapText="1"/>
    </xf>
    <xf numFmtId="0" fontId="18" fillId="0" borderId="0" xfId="0" applyFont="1"/>
    <xf numFmtId="0" fontId="10" fillId="0" borderId="6" xfId="0" applyFont="1" applyBorder="1" applyAlignment="1">
      <alignment horizontal="left" vertical="top" wrapText="1"/>
    </xf>
    <xf numFmtId="0" fontId="0" fillId="0" borderId="0" xfId="0" applyFill="1"/>
    <xf numFmtId="0" fontId="10" fillId="0" borderId="6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 wrapText="1"/>
    </xf>
    <xf numFmtId="0" fontId="20" fillId="0" borderId="0" xfId="0" applyFont="1"/>
    <xf numFmtId="0" fontId="19" fillId="0" borderId="0" xfId="0" applyFont="1"/>
    <xf numFmtId="0" fontId="21" fillId="0" borderId="0" xfId="0" applyFont="1" applyAlignment="1">
      <alignment horizontal="left" vertical="center" wrapText="1" indent="1"/>
    </xf>
    <xf numFmtId="0" fontId="21" fillId="0" borderId="0" xfId="0" applyFont="1" applyAlignment="1">
      <alignment wrapText="1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8" fillId="0" borderId="0" xfId="0" applyFont="1"/>
    <xf numFmtId="0" fontId="29" fillId="0" borderId="0" xfId="0" applyFont="1" applyAlignment="1">
      <alignment horizontal="left" wrapText="1"/>
    </xf>
    <xf numFmtId="0" fontId="25" fillId="0" borderId="9" xfId="0" applyFont="1" applyBorder="1" applyAlignment="1">
      <alignment horizontal="left" vertical="top" wrapText="1"/>
    </xf>
    <xf numFmtId="0" fontId="27" fillId="0" borderId="7" xfId="0" applyFont="1" applyBorder="1" applyAlignment="1">
      <alignment horizontal="left" vertical="top" wrapText="1"/>
    </xf>
    <xf numFmtId="3" fontId="27" fillId="0" borderId="10" xfId="0" applyNumberFormat="1" applyFont="1" applyBorder="1" applyAlignment="1">
      <alignment horizontal="left" vertical="top" wrapText="1"/>
    </xf>
    <xf numFmtId="0" fontId="27" fillId="19" borderId="11" xfId="0" applyFont="1" applyFill="1" applyBorder="1" applyAlignment="1">
      <alignment horizontal="left" vertical="center" wrapText="1"/>
    </xf>
    <xf numFmtId="0" fontId="27" fillId="20" borderId="4" xfId="0" applyFont="1" applyFill="1" applyBorder="1" applyAlignment="1">
      <alignment horizontal="left" vertical="center"/>
    </xf>
    <xf numFmtId="4" fontId="27" fillId="20" borderId="4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" fontId="27" fillId="0" borderId="0" xfId="0" applyNumberFormat="1" applyFont="1" applyAlignment="1">
      <alignment horizontal="center" vertical="center"/>
    </xf>
    <xf numFmtId="0" fontId="25" fillId="0" borderId="0" xfId="0" applyFont="1"/>
    <xf numFmtId="0" fontId="2" fillId="0" borderId="0" xfId="0" applyFont="1" applyAlignment="1">
      <alignment horizontal="left"/>
    </xf>
    <xf numFmtId="0" fontId="25" fillId="0" borderId="4" xfId="0" applyFont="1" applyBorder="1" applyAlignment="1">
      <alignment horizontal="left" vertical="top" wrapText="1"/>
    </xf>
    <xf numFmtId="0" fontId="11" fillId="0" borderId="0" xfId="0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0" fontId="31" fillId="0" borderId="0" xfId="21">
      <alignment/>
      <protection/>
    </xf>
    <xf numFmtId="0" fontId="17" fillId="0" borderId="0" xfId="21" applyFont="1" applyAlignment="1">
      <alignment horizontal="left"/>
      <protection/>
    </xf>
    <xf numFmtId="0" fontId="17" fillId="0" borderId="0" xfId="21" applyFont="1">
      <alignment/>
      <protection/>
    </xf>
    <xf numFmtId="0" fontId="17" fillId="0" borderId="0" xfId="21" applyFont="1" applyFill="1" applyAlignment="1">
      <alignment horizontal="left"/>
      <protection/>
    </xf>
    <xf numFmtId="0" fontId="32" fillId="0" borderId="0" xfId="21" applyFont="1" applyAlignment="1">
      <alignment horizontal="left"/>
      <protection/>
    </xf>
    <xf numFmtId="0" fontId="32" fillId="0" borderId="0" xfId="21" applyFont="1">
      <alignment/>
      <protection/>
    </xf>
    <xf numFmtId="0" fontId="32" fillId="0" borderId="0" xfId="21" applyFont="1" applyAlignment="1">
      <alignment/>
      <protection/>
    </xf>
    <xf numFmtId="0" fontId="16" fillId="0" borderId="8" xfId="37" applyFont="1" applyBorder="1" applyAlignment="1">
      <alignment horizontal="left" vertical="top" wrapText="1"/>
      <protection/>
    </xf>
    <xf numFmtId="0" fontId="17" fillId="0" borderId="8" xfId="37" applyFont="1" applyBorder="1" applyAlignment="1">
      <alignment horizontal="left" vertical="top" wrapText="1"/>
      <protection/>
    </xf>
    <xf numFmtId="0" fontId="14" fillId="0" borderId="8" xfId="37" applyFont="1" applyBorder="1" applyAlignment="1">
      <alignment horizontal="left" vertical="top" wrapText="1"/>
      <protection/>
    </xf>
    <xf numFmtId="0" fontId="17" fillId="21" borderId="12" xfId="21" applyFont="1" applyFill="1" applyBorder="1" applyAlignment="1">
      <alignment horizontal="left" vertical="top" wrapText="1"/>
      <protection/>
    </xf>
    <xf numFmtId="0" fontId="32" fillId="0" borderId="13" xfId="21" applyFont="1" applyFill="1" applyBorder="1" applyAlignment="1">
      <alignment horizontal="left" vertical="top" wrapText="1"/>
      <protection/>
    </xf>
    <xf numFmtId="0" fontId="32" fillId="22" borderId="8" xfId="21" applyFont="1" applyFill="1" applyBorder="1" applyAlignment="1">
      <alignment horizontal="center" vertical="center"/>
      <protection/>
    </xf>
    <xf numFmtId="4" fontId="32" fillId="22" borderId="8" xfId="21" applyNumberFormat="1" applyFont="1" applyFill="1" applyBorder="1" applyAlignment="1">
      <alignment horizontal="center" vertical="center"/>
      <protection/>
    </xf>
    <xf numFmtId="0" fontId="17" fillId="21" borderId="14" xfId="21" applyFont="1" applyFill="1" applyBorder="1" applyAlignment="1">
      <alignment horizontal="left" vertical="top" wrapText="1"/>
      <protection/>
    </xf>
    <xf numFmtId="0" fontId="14" fillId="0" borderId="0" xfId="21" applyFont="1" applyBorder="1">
      <alignment/>
      <protection/>
    </xf>
    <xf numFmtId="4" fontId="32" fillId="22" borderId="15" xfId="21" applyNumberFormat="1" applyFont="1" applyFill="1" applyBorder="1" applyAlignment="1">
      <alignment horizontal="center" vertical="center"/>
      <protection/>
    </xf>
    <xf numFmtId="3" fontId="32" fillId="0" borderId="13" xfId="21" applyNumberFormat="1" applyFont="1" applyFill="1" applyBorder="1" applyAlignment="1">
      <alignment horizontal="left" vertical="top" wrapText="1"/>
      <protection/>
    </xf>
    <xf numFmtId="0" fontId="32" fillId="0" borderId="0" xfId="21" applyFont="1" applyFill="1" applyBorder="1" applyAlignment="1">
      <alignment horizontal="center" vertical="center"/>
      <protection/>
    </xf>
    <xf numFmtId="4" fontId="32" fillId="0" borderId="0" xfId="21" applyNumberFormat="1" applyFont="1" applyFill="1" applyBorder="1" applyAlignment="1">
      <alignment horizontal="center" vertical="center"/>
      <protection/>
    </xf>
    <xf numFmtId="0" fontId="17" fillId="0" borderId="8" xfId="37" applyFont="1" applyBorder="1" applyAlignment="1">
      <alignment horizontal="left" vertical="top" wrapText="1"/>
      <protection/>
    </xf>
    <xf numFmtId="0" fontId="14" fillId="0" borderId="8" xfId="37" applyFont="1" applyBorder="1" applyAlignment="1">
      <alignment horizontal="left" vertical="top" wrapText="1"/>
      <protection/>
    </xf>
    <xf numFmtId="0" fontId="43" fillId="23" borderId="12" xfId="37" applyFont="1" applyFill="1" applyBorder="1" applyAlignment="1">
      <alignment horizontal="left" vertical="center" wrapText="1"/>
      <protection/>
    </xf>
    <xf numFmtId="0" fontId="33" fillId="23" borderId="8" xfId="37" applyFont="1" applyFill="1" applyBorder="1" applyAlignment="1">
      <alignment horizontal="left" vertical="center"/>
      <protection/>
    </xf>
    <xf numFmtId="0" fontId="32" fillId="23" borderId="12" xfId="21" applyFont="1" applyFill="1" applyBorder="1" applyAlignment="1">
      <alignment horizontal="left" vertical="center" wrapText="1"/>
      <protection/>
    </xf>
    <xf numFmtId="0" fontId="32" fillId="23" borderId="8" xfId="21" applyFont="1" applyFill="1" applyBorder="1" applyAlignment="1">
      <alignment horizontal="left" vertical="center"/>
      <protection/>
    </xf>
    <xf numFmtId="0" fontId="32" fillId="23" borderId="8" xfId="37" applyFont="1" applyFill="1" applyBorder="1" applyAlignment="1">
      <alignment horizontal="left" vertical="center"/>
      <protection/>
    </xf>
    <xf numFmtId="0" fontId="32" fillId="24" borderId="12" xfId="21" applyFont="1" applyFill="1" applyBorder="1" applyAlignment="1">
      <alignment horizontal="left" vertical="center" wrapText="1"/>
      <protection/>
    </xf>
    <xf numFmtId="0" fontId="32" fillId="24" borderId="8" xfId="21" applyFont="1" applyFill="1" applyBorder="1" applyAlignment="1">
      <alignment horizontal="left" vertical="center"/>
      <protection/>
    </xf>
    <xf numFmtId="0" fontId="32" fillId="25" borderId="13" xfId="21" applyFont="1" applyFill="1" applyBorder="1" applyAlignment="1">
      <alignment horizontal="center" vertical="center" wrapText="1"/>
      <protection/>
    </xf>
    <xf numFmtId="4" fontId="32" fillId="25" borderId="13" xfId="21" applyNumberFormat="1" applyFont="1" applyFill="1" applyBorder="1" applyAlignment="1" applyProtection="1">
      <alignment horizontal="center" vertical="center" wrapText="1"/>
      <protection locked="0"/>
    </xf>
    <xf numFmtId="0" fontId="11" fillId="14" borderId="6" xfId="0" applyFont="1" applyFill="1" applyBorder="1" applyAlignment="1">
      <alignment horizontal="left" vertical="center" wrapText="1"/>
    </xf>
    <xf numFmtId="0" fontId="32" fillId="26" borderId="13" xfId="21" applyFont="1" applyFill="1" applyBorder="1" applyAlignment="1">
      <alignment horizontal="center" vertical="center" wrapText="1"/>
      <protection/>
    </xf>
    <xf numFmtId="4" fontId="32" fillId="26" borderId="13" xfId="2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left"/>
    </xf>
    <xf numFmtId="0" fontId="8" fillId="0" borderId="0" xfId="0" applyFont="1"/>
    <xf numFmtId="0" fontId="32" fillId="27" borderId="13" xfId="21" applyFont="1" applyFill="1" applyBorder="1" applyAlignment="1">
      <alignment horizontal="center" vertical="center" wrapText="1"/>
      <protection/>
    </xf>
    <xf numFmtId="4" fontId="32" fillId="27" borderId="13" xfId="21" applyNumberFormat="1" applyFont="1" applyFill="1" applyBorder="1" applyAlignment="1" applyProtection="1">
      <alignment horizontal="center" vertical="center" wrapText="1"/>
      <protection locked="0"/>
    </xf>
    <xf numFmtId="0" fontId="32" fillId="24" borderId="16" xfId="21" applyFont="1" applyFill="1" applyBorder="1" applyAlignment="1">
      <alignment horizontal="left" vertical="center" wrapText="1"/>
      <protection/>
    </xf>
    <xf numFmtId="0" fontId="32" fillId="28" borderId="0" xfId="21" applyFont="1" applyFill="1" applyBorder="1" applyAlignment="1">
      <alignment horizontal="center" vertical="center"/>
      <protection/>
    </xf>
    <xf numFmtId="4" fontId="32" fillId="28" borderId="0" xfId="21" applyNumberFormat="1" applyFont="1" applyFill="1" applyBorder="1" applyAlignment="1">
      <alignment horizontal="center" vertical="center"/>
      <protection/>
    </xf>
    <xf numFmtId="0" fontId="10" fillId="0" borderId="4" xfId="0" applyFont="1" applyBorder="1" applyAlignment="1">
      <alignment horizontal="left" vertical="top" wrapText="1"/>
    </xf>
    <xf numFmtId="0" fontId="44" fillId="0" borderId="0" xfId="0" applyFont="1" applyAlignment="1">
      <alignment horizontal="left"/>
    </xf>
    <xf numFmtId="0" fontId="8" fillId="0" borderId="4" xfId="0" applyFont="1" applyBorder="1" applyAlignment="1">
      <alignment horizontal="left" vertical="top" wrapText="1"/>
    </xf>
    <xf numFmtId="0" fontId="20" fillId="0" borderId="4" xfId="0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19" fillId="0" borderId="4" xfId="0" applyFont="1" applyBorder="1"/>
    <xf numFmtId="0" fontId="17" fillId="18" borderId="8" xfId="0" applyFont="1" applyFill="1" applyBorder="1" applyAlignment="1">
      <alignment horizontal="left" vertical="center" wrapText="1"/>
    </xf>
    <xf numFmtId="0" fontId="13" fillId="9" borderId="3" xfId="0" applyFont="1" applyFill="1" applyBorder="1" applyAlignment="1">
      <alignment horizontal="left" vertical="center" wrapText="1"/>
    </xf>
    <xf numFmtId="0" fontId="11" fillId="10" borderId="3" xfId="0" applyFont="1" applyFill="1" applyBorder="1" applyAlignment="1">
      <alignment horizontal="left" vertical="center" wrapText="1"/>
    </xf>
    <xf numFmtId="0" fontId="11" fillId="9" borderId="17" xfId="0" applyFont="1" applyFill="1" applyBorder="1" applyAlignment="1">
      <alignment horizontal="left" vertical="center"/>
    </xf>
    <xf numFmtId="0" fontId="25" fillId="0" borderId="18" xfId="0" applyFont="1" applyBorder="1" applyAlignment="1">
      <alignment horizontal="left" vertical="top" wrapText="1"/>
    </xf>
    <xf numFmtId="3" fontId="27" fillId="0" borderId="19" xfId="0" applyNumberFormat="1" applyFont="1" applyBorder="1" applyAlignment="1">
      <alignment horizontal="left" vertical="top" wrapText="1"/>
    </xf>
    <xf numFmtId="0" fontId="27" fillId="19" borderId="20" xfId="0" applyFont="1" applyFill="1" applyBorder="1" applyAlignment="1">
      <alignment horizontal="left" vertical="center" wrapText="1"/>
    </xf>
    <xf numFmtId="0" fontId="27" fillId="20" borderId="21" xfId="0" applyFont="1" applyFill="1" applyBorder="1" applyAlignment="1">
      <alignment horizontal="left" vertical="center"/>
    </xf>
    <xf numFmtId="0" fontId="25" fillId="0" borderId="22" xfId="0" applyFont="1" applyBorder="1" applyAlignment="1">
      <alignment horizontal="left" vertical="top" wrapText="1"/>
    </xf>
    <xf numFmtId="0" fontId="8" fillId="11" borderId="23" xfId="0" applyFont="1" applyFill="1" applyBorder="1" applyAlignment="1">
      <alignment horizontal="left" vertical="center" wrapText="1"/>
    </xf>
    <xf numFmtId="0" fontId="11" fillId="10" borderId="24" xfId="0" applyFont="1" applyFill="1" applyBorder="1" applyAlignment="1">
      <alignment horizontal="left" vertical="center" wrapText="1"/>
    </xf>
    <xf numFmtId="0" fontId="27" fillId="19" borderId="7" xfId="0" applyFont="1" applyFill="1" applyBorder="1" applyAlignment="1">
      <alignment horizontal="left" vertical="center" wrapText="1"/>
    </xf>
    <xf numFmtId="0" fontId="2" fillId="0" borderId="25" xfId="0" applyFont="1" applyBorder="1" applyAlignment="1">
      <alignment horizontal="left"/>
    </xf>
    <xf numFmtId="0" fontId="8" fillId="0" borderId="26" xfId="0" applyFont="1" applyBorder="1" applyAlignment="1">
      <alignment wrapText="1"/>
    </xf>
    <xf numFmtId="0" fontId="8" fillId="0" borderId="9" xfId="0" applyFont="1" applyFill="1" applyBorder="1" applyAlignment="1">
      <alignment horizontal="left" vertical="center"/>
    </xf>
    <xf numFmtId="0" fontId="11" fillId="15" borderId="4" xfId="0" applyFont="1" applyFill="1" applyBorder="1" applyAlignment="1">
      <alignment horizontal="left" vertical="center" wrapText="1"/>
    </xf>
    <xf numFmtId="0" fontId="2" fillId="29" borderId="0" xfId="0" applyFont="1" applyFill="1" applyAlignment="1">
      <alignment horizontal="left"/>
    </xf>
    <xf numFmtId="0" fontId="22" fillId="29" borderId="0" xfId="0" applyFont="1" applyFill="1" applyAlignment="1">
      <alignment horizontal="left"/>
    </xf>
    <xf numFmtId="0" fontId="27" fillId="29" borderId="0" xfId="0" applyFont="1" applyFill="1" applyBorder="1" applyAlignment="1">
      <alignment horizontal="left" vertical="center"/>
    </xf>
    <xf numFmtId="4" fontId="27" fillId="29" borderId="0" xfId="0" applyNumberFormat="1" applyFont="1" applyFill="1" applyBorder="1" applyAlignment="1">
      <alignment horizontal="center" vertical="center"/>
    </xf>
    <xf numFmtId="0" fontId="5" fillId="13" borderId="4" xfId="0" applyFont="1" applyFill="1" applyBorder="1" applyAlignment="1">
      <alignment horizontal="center" vertical="center" wrapText="1"/>
    </xf>
    <xf numFmtId="4" fontId="3" fillId="13" borderId="4" xfId="0" applyNumberFormat="1" applyFont="1" applyFill="1" applyBorder="1" applyAlignment="1">
      <alignment horizontal="center" vertical="center"/>
    </xf>
    <xf numFmtId="0" fontId="3" fillId="13" borderId="4" xfId="0" applyFont="1" applyFill="1" applyBorder="1" applyAlignment="1">
      <alignment horizontal="center" vertical="center"/>
    </xf>
    <xf numFmtId="0" fontId="45" fillId="13" borderId="3" xfId="0" applyFont="1" applyFill="1" applyBorder="1" applyAlignment="1">
      <alignment horizontal="center" vertical="center" wrapText="1"/>
    </xf>
    <xf numFmtId="164" fontId="45" fillId="13" borderId="3" xfId="0" applyNumberFormat="1" applyFont="1" applyFill="1" applyBorder="1" applyAlignment="1">
      <alignment horizontal="center" vertical="center" wrapText="1"/>
    </xf>
    <xf numFmtId="0" fontId="3" fillId="13" borderId="4" xfId="0" applyFont="1" applyFill="1" applyBorder="1" applyAlignment="1">
      <alignment horizontal="center" vertical="center" wrapText="1"/>
    </xf>
    <xf numFmtId="0" fontId="25" fillId="0" borderId="4" xfId="0" applyFont="1" applyBorder="1" applyAlignment="1">
      <alignment horizontal="left" vertical="top" wrapText="1"/>
    </xf>
    <xf numFmtId="0" fontId="25" fillId="0" borderId="22" xfId="0" applyFont="1" applyBorder="1" applyAlignment="1">
      <alignment horizontal="left" vertical="top" wrapText="1"/>
    </xf>
    <xf numFmtId="0" fontId="17" fillId="18" borderId="8" xfId="0" applyFont="1" applyFill="1" applyBorder="1" applyAlignment="1">
      <alignment horizontal="left" vertical="center" wrapText="1"/>
    </xf>
    <xf numFmtId="0" fontId="27" fillId="20" borderId="4" xfId="0" applyFont="1" applyFill="1" applyBorder="1" applyAlignment="1">
      <alignment horizontal="left" vertical="center"/>
    </xf>
    <xf numFmtId="4" fontId="27" fillId="20" borderId="4" xfId="0" applyNumberFormat="1" applyFont="1" applyFill="1" applyBorder="1" applyAlignment="1">
      <alignment horizontal="center" vertical="center"/>
    </xf>
    <xf numFmtId="0" fontId="27" fillId="19" borderId="27" xfId="0" applyFont="1" applyFill="1" applyBorder="1" applyAlignment="1" applyProtection="1">
      <alignment horizontal="left" vertical="top" wrapText="1"/>
      <protection locked="0"/>
    </xf>
    <xf numFmtId="0" fontId="25" fillId="19" borderId="9" xfId="0" applyFont="1" applyFill="1" applyBorder="1" applyAlignment="1" applyProtection="1">
      <alignment horizontal="left" vertical="top" wrapText="1"/>
      <protection locked="0"/>
    </xf>
    <xf numFmtId="4" fontId="27" fillId="19" borderId="7" xfId="0" applyNumberFormat="1" applyFont="1" applyFill="1" applyBorder="1" applyAlignment="1" applyProtection="1">
      <alignment horizontal="center" vertical="center" wrapText="1"/>
      <protection locked="0"/>
    </xf>
    <xf numFmtId="0" fontId="27" fillId="19" borderId="28" xfId="0" applyFont="1" applyFill="1" applyBorder="1" applyAlignment="1" applyProtection="1">
      <alignment horizontal="left" vertical="top" wrapText="1"/>
      <protection locked="0"/>
    </xf>
    <xf numFmtId="0" fontId="25" fillId="19" borderId="4" xfId="0" applyFont="1" applyFill="1" applyBorder="1" applyAlignment="1" applyProtection="1">
      <alignment horizontal="left" vertical="top" wrapText="1"/>
      <protection locked="0"/>
    </xf>
    <xf numFmtId="0" fontId="25" fillId="19" borderId="6" xfId="0" applyFont="1" applyFill="1" applyBorder="1" applyAlignment="1" applyProtection="1">
      <alignment horizontal="left" vertical="top" wrapText="1"/>
      <protection locked="0"/>
    </xf>
    <xf numFmtId="4" fontId="27" fillId="19" borderId="29" xfId="0" applyNumberFormat="1" applyFont="1" applyFill="1" applyBorder="1" applyAlignment="1" applyProtection="1">
      <alignment horizontal="center" vertical="center" wrapText="1"/>
      <protection locked="0"/>
    </xf>
    <xf numFmtId="0" fontId="25" fillId="19" borderId="4" xfId="0" applyFont="1" applyFill="1" applyBorder="1" applyAlignment="1" applyProtection="1">
      <alignment horizontal="left" vertical="top" wrapText="1"/>
      <protection locked="0"/>
    </xf>
    <xf numFmtId="0" fontId="11" fillId="0" borderId="7" xfId="0" applyFont="1" applyBorder="1" applyAlignment="1" applyProtection="1">
      <alignment horizontal="left" vertical="top" wrapText="1"/>
      <protection locked="0"/>
    </xf>
    <xf numFmtId="0" fontId="10" fillId="30" borderId="6" xfId="0" applyFont="1" applyFill="1" applyBorder="1" applyAlignment="1" applyProtection="1">
      <alignment horizontal="left" vertical="top" wrapText="1"/>
      <protection locked="0"/>
    </xf>
    <xf numFmtId="0" fontId="10" fillId="30" borderId="4" xfId="0" applyFont="1" applyFill="1" applyBorder="1" applyAlignment="1" applyProtection="1">
      <alignment horizontal="left" vertical="top" wrapText="1"/>
      <protection locked="0"/>
    </xf>
    <xf numFmtId="0" fontId="10" fillId="30" borderId="28" xfId="0" applyFont="1" applyFill="1" applyBorder="1" applyAlignment="1" applyProtection="1">
      <alignment horizontal="left" vertical="top" wrapText="1"/>
      <protection locked="0"/>
    </xf>
    <xf numFmtId="0" fontId="8" fillId="30" borderId="4" xfId="0" applyFont="1" applyFill="1" applyBorder="1" applyAlignment="1" applyProtection="1">
      <alignment horizontal="left" vertical="top" wrapText="1"/>
      <protection locked="0"/>
    </xf>
    <xf numFmtId="0" fontId="8" fillId="31" borderId="30" xfId="0" applyFont="1" applyFill="1" applyBorder="1" applyAlignment="1" applyProtection="1">
      <alignment horizontal="left" vertical="top" wrapText="1"/>
      <protection locked="0"/>
    </xf>
    <xf numFmtId="0" fontId="8" fillId="31" borderId="2" xfId="0" applyFont="1" applyFill="1" applyBorder="1" applyAlignment="1" applyProtection="1">
      <alignment horizontal="left" vertical="top" wrapText="1"/>
      <protection locked="0"/>
    </xf>
    <xf numFmtId="4" fontId="11" fillId="12" borderId="5" xfId="0" applyNumberFormat="1" applyFont="1" applyFill="1" applyBorder="1" applyAlignment="1" applyProtection="1">
      <alignment horizontal="center" vertical="center" wrapText="1"/>
      <protection locked="0"/>
    </xf>
    <xf numFmtId="0" fontId="8" fillId="30" borderId="31" xfId="0" applyFont="1" applyFill="1" applyBorder="1" applyAlignment="1" applyProtection="1">
      <alignment horizontal="left" vertical="top" wrapText="1"/>
      <protection locked="0"/>
    </xf>
    <xf numFmtId="0" fontId="8" fillId="30" borderId="6" xfId="0" applyFont="1" applyFill="1" applyBorder="1" applyAlignment="1" applyProtection="1">
      <alignment horizontal="left" vertical="top" wrapText="1"/>
      <protection locked="0"/>
    </xf>
    <xf numFmtId="4" fontId="11" fillId="17" borderId="7" xfId="0" applyNumberFormat="1" applyFont="1" applyFill="1" applyBorder="1" applyAlignment="1" applyProtection="1">
      <alignment horizontal="center" vertical="center" wrapText="1"/>
      <protection locked="0"/>
    </xf>
    <xf numFmtId="0" fontId="8" fillId="30" borderId="28" xfId="0" applyFont="1" applyFill="1" applyBorder="1" applyAlignment="1" applyProtection="1">
      <alignment horizontal="left" vertical="top" wrapText="1"/>
      <protection locked="0"/>
    </xf>
    <xf numFmtId="0" fontId="10" fillId="30" borderId="32" xfId="0" applyFont="1" applyFill="1" applyBorder="1" applyAlignment="1" applyProtection="1">
      <alignment horizontal="left" vertical="top" wrapText="1"/>
      <protection locked="0"/>
    </xf>
    <xf numFmtId="0" fontId="10" fillId="30" borderId="4" xfId="0" applyFont="1" applyFill="1" applyBorder="1" applyAlignment="1" applyProtection="1">
      <alignment horizontal="left" vertical="top" wrapText="1"/>
      <protection locked="0"/>
    </xf>
    <xf numFmtId="0" fontId="10" fillId="30" borderId="33" xfId="0" applyFont="1" applyFill="1" applyBorder="1" applyAlignment="1" applyProtection="1">
      <alignment horizontal="left" vertical="top" wrapText="1"/>
      <protection locked="0"/>
    </xf>
    <xf numFmtId="0" fontId="11" fillId="32" borderId="34" xfId="0" applyFont="1" applyFill="1" applyBorder="1" applyAlignment="1">
      <alignment horizontal="center" vertical="center"/>
    </xf>
    <xf numFmtId="4" fontId="5" fillId="32" borderId="34" xfId="0" applyNumberFormat="1" applyFont="1" applyFill="1" applyBorder="1" applyAlignment="1">
      <alignment horizontal="center" vertical="center"/>
    </xf>
    <xf numFmtId="0" fontId="10" fillId="30" borderId="9" xfId="0" applyFont="1" applyFill="1" applyBorder="1" applyAlignment="1" applyProtection="1">
      <alignment horizontal="left" vertical="top" wrapText="1"/>
      <protection locked="0"/>
    </xf>
    <xf numFmtId="0" fontId="11" fillId="0" borderId="6" xfId="0" applyFont="1" applyFill="1" applyBorder="1" applyAlignment="1" applyProtection="1">
      <alignment horizontal="left" vertical="center" wrapText="1"/>
      <protection locked="0"/>
    </xf>
    <xf numFmtId="0" fontId="11" fillId="0" borderId="4" xfId="0" applyFont="1" applyFill="1" applyBorder="1" applyAlignment="1" applyProtection="1">
      <alignment horizontal="left" vertical="center"/>
      <protection locked="0"/>
    </xf>
    <xf numFmtId="0" fontId="27" fillId="19" borderId="35" xfId="0" applyFont="1" applyFill="1" applyBorder="1" applyAlignment="1" applyProtection="1">
      <alignment horizontal="center" vertical="top" wrapText="1"/>
      <protection locked="0"/>
    </xf>
    <xf numFmtId="0" fontId="27" fillId="19" borderId="36" xfId="0" applyFont="1" applyFill="1" applyBorder="1" applyAlignment="1" applyProtection="1">
      <alignment horizontal="center" vertical="top" wrapText="1"/>
      <protection locked="0"/>
    </xf>
    <xf numFmtId="0" fontId="27" fillId="19" borderId="37" xfId="0" applyFont="1" applyFill="1" applyBorder="1" applyAlignment="1" applyProtection="1">
      <alignment horizontal="center" vertical="top" wrapText="1"/>
      <protection locked="0"/>
    </xf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Accent 1 1" xfId="22"/>
    <cellStyle name="Accent 2 1" xfId="23"/>
    <cellStyle name="Accent 3 1" xfId="24"/>
    <cellStyle name="Accent 4" xfId="25"/>
    <cellStyle name="Bad 1" xfId="26"/>
    <cellStyle name="Error 1" xfId="27"/>
    <cellStyle name="Footnote 1" xfId="28"/>
    <cellStyle name="Good 1" xfId="29"/>
    <cellStyle name="Heading 1 1" xfId="30"/>
    <cellStyle name="Heading 2 1" xfId="31"/>
    <cellStyle name="Neutral 1" xfId="32"/>
    <cellStyle name="Note 1" xfId="33"/>
    <cellStyle name="Status 1" xfId="34"/>
    <cellStyle name="Text 1" xfId="35"/>
    <cellStyle name="Warning 1" xfId="36"/>
    <cellStyle name="Excel Built-in Explanatory Text" xfId="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C3178-22D3-46AB-A6EA-F6A346123836}">
  <dimension ref="A1:F170"/>
  <sheetViews>
    <sheetView workbookViewId="0" topLeftCell="A33">
      <selection activeCell="B166" sqref="B166"/>
    </sheetView>
  </sheetViews>
  <sheetFormatPr defaultColWidth="8.8515625" defaultRowHeight="15"/>
  <cols>
    <col min="1" max="1" width="50.7109375" style="0" customWidth="1"/>
    <col min="2" max="2" width="77.421875" style="0" customWidth="1"/>
    <col min="3" max="3" width="50.421875" style="0" customWidth="1"/>
    <col min="4" max="4" width="38.140625" style="0" customWidth="1"/>
  </cols>
  <sheetData>
    <row r="1" spans="1:4" ht="15.75">
      <c r="A1" s="1" t="s">
        <v>508</v>
      </c>
      <c r="B1" s="2"/>
      <c r="C1" s="1"/>
      <c r="D1" s="2"/>
    </row>
    <row r="2" spans="1:4" ht="15">
      <c r="A2" s="3"/>
      <c r="B2" s="4"/>
      <c r="C2" s="3"/>
      <c r="D2" s="4"/>
    </row>
    <row r="3" spans="1:4" ht="15">
      <c r="A3" s="5" t="s">
        <v>2</v>
      </c>
      <c r="B3" s="6"/>
      <c r="C3" s="5"/>
      <c r="D3" s="6"/>
    </row>
    <row r="4" spans="1:4" ht="15" customHeight="1">
      <c r="A4" s="70"/>
      <c r="B4" s="71"/>
      <c r="C4" s="70"/>
      <c r="D4" s="71"/>
    </row>
    <row r="5" spans="1:4" s="67" customFormat="1" ht="13.5" customHeight="1">
      <c r="A5" s="72" t="s">
        <v>3</v>
      </c>
      <c r="B5" s="73"/>
      <c r="C5" s="74"/>
      <c r="D5" s="73"/>
    </row>
    <row r="6" spans="1:4" s="67" customFormat="1" ht="13.5" customHeight="1">
      <c r="A6" s="74" t="s">
        <v>4</v>
      </c>
      <c r="B6" s="73"/>
      <c r="C6" s="74"/>
      <c r="D6" s="73"/>
    </row>
    <row r="7" spans="1:4" s="76" customFormat="1" ht="13.5" customHeight="1">
      <c r="A7" s="74" t="s">
        <v>5</v>
      </c>
      <c r="B7" s="75"/>
      <c r="C7" s="74"/>
      <c r="D7" s="75"/>
    </row>
    <row r="8" spans="1:4" s="76" customFormat="1" ht="13.5" customHeight="1">
      <c r="A8" s="74" t="s">
        <v>461</v>
      </c>
      <c r="B8" s="75"/>
      <c r="C8" s="74"/>
      <c r="D8" s="75"/>
    </row>
    <row r="9" spans="1:4" s="76" customFormat="1" ht="13.5" customHeight="1">
      <c r="A9" s="74" t="s">
        <v>6</v>
      </c>
      <c r="B9" s="75"/>
      <c r="C9" s="74"/>
      <c r="D9" s="75"/>
    </row>
    <row r="10" spans="1:4" s="76" customFormat="1" ht="13.5" customHeight="1">
      <c r="A10" s="74" t="s">
        <v>7</v>
      </c>
      <c r="B10" s="75"/>
      <c r="C10" s="74"/>
      <c r="D10" s="75"/>
    </row>
    <row r="11" spans="1:4" s="76" customFormat="1" ht="13.5" customHeight="1">
      <c r="A11" s="74" t="s">
        <v>221</v>
      </c>
      <c r="B11" s="75"/>
      <c r="C11" s="74"/>
      <c r="D11" s="75"/>
    </row>
    <row r="12" spans="1:4" s="76" customFormat="1" ht="13.5" customHeight="1">
      <c r="A12" s="74" t="s">
        <v>222</v>
      </c>
      <c r="B12" s="75"/>
      <c r="C12" s="74"/>
      <c r="D12" s="75"/>
    </row>
    <row r="13" spans="1:4" s="76" customFormat="1" ht="13.5" customHeight="1">
      <c r="A13" s="74"/>
      <c r="B13" s="75"/>
      <c r="C13" s="74"/>
      <c r="D13" s="75"/>
    </row>
    <row r="14" spans="1:4" s="76" customFormat="1" ht="15">
      <c r="A14" s="70" t="s">
        <v>223</v>
      </c>
      <c r="B14" s="77"/>
      <c r="C14" s="70"/>
      <c r="D14" s="75"/>
    </row>
    <row r="15" spans="1:4" s="76" customFormat="1" ht="20.25" customHeight="1">
      <c r="A15" s="139" t="s">
        <v>224</v>
      </c>
      <c r="B15" s="141" t="s">
        <v>225</v>
      </c>
      <c r="C15" s="140" t="s">
        <v>12</v>
      </c>
      <c r="D15" s="15" t="s">
        <v>13</v>
      </c>
    </row>
    <row r="16" spans="1:4" s="67" customFormat="1" ht="12.75">
      <c r="A16" s="78" t="s">
        <v>14</v>
      </c>
      <c r="B16" s="142" t="s">
        <v>226</v>
      </c>
      <c r="C16" s="169"/>
      <c r="D16" s="170"/>
    </row>
    <row r="17" spans="1:4" s="67" customFormat="1" ht="18.75" customHeight="1" thickBot="1">
      <c r="A17" s="78" t="s">
        <v>227</v>
      </c>
      <c r="B17" s="142" t="s">
        <v>228</v>
      </c>
      <c r="C17" s="169"/>
      <c r="D17" s="170"/>
    </row>
    <row r="18" spans="1:4" s="67" customFormat="1" ht="15" customHeight="1" thickTop="1">
      <c r="A18" s="79" t="s">
        <v>17</v>
      </c>
      <c r="B18" s="143">
        <v>2</v>
      </c>
      <c r="C18" s="144" t="s">
        <v>229</v>
      </c>
      <c r="D18" s="171"/>
    </row>
    <row r="19" spans="1:4" s="67" customFormat="1" ht="15" customHeight="1">
      <c r="A19" s="73"/>
      <c r="B19" s="75"/>
      <c r="C19" s="145" t="s">
        <v>230</v>
      </c>
      <c r="D19" s="83">
        <f>(B18*D18)</f>
        <v>0</v>
      </c>
    </row>
    <row r="20" spans="1:4" s="67" customFormat="1" ht="15" customHeight="1">
      <c r="A20" s="73"/>
      <c r="B20" s="75"/>
      <c r="C20" s="84"/>
      <c r="D20" s="85"/>
    </row>
    <row r="21" spans="1:4" s="76" customFormat="1" ht="15" customHeight="1">
      <c r="A21" s="70" t="s">
        <v>231</v>
      </c>
      <c r="B21" s="75"/>
      <c r="C21" s="70"/>
      <c r="D21" s="75"/>
    </row>
    <row r="22" spans="1:4" s="76" customFormat="1" ht="20.25" customHeight="1">
      <c r="A22" s="139" t="s">
        <v>232</v>
      </c>
      <c r="B22" s="141" t="s">
        <v>225</v>
      </c>
      <c r="C22" s="148" t="s">
        <v>12</v>
      </c>
      <c r="D22" s="15" t="s">
        <v>13</v>
      </c>
    </row>
    <row r="23" spans="1:4" s="67" customFormat="1" ht="16.5" customHeight="1">
      <c r="A23" s="78" t="s">
        <v>14</v>
      </c>
      <c r="B23" s="142" t="s">
        <v>233</v>
      </c>
      <c r="C23" s="172"/>
      <c r="D23" s="170"/>
    </row>
    <row r="24" spans="1:4" s="67" customFormat="1" ht="15" customHeight="1" thickBot="1">
      <c r="A24" s="78" t="s">
        <v>227</v>
      </c>
      <c r="B24" s="142" t="s">
        <v>234</v>
      </c>
      <c r="C24" s="172"/>
      <c r="D24" s="170"/>
    </row>
    <row r="25" spans="1:4" s="67" customFormat="1" ht="15" customHeight="1" thickTop="1">
      <c r="A25" s="79" t="s">
        <v>17</v>
      </c>
      <c r="B25" s="143">
        <v>1</v>
      </c>
      <c r="C25" s="149" t="s">
        <v>229</v>
      </c>
      <c r="D25" s="171"/>
    </row>
    <row r="26" spans="1:4" s="86" customFormat="1" ht="15" customHeight="1">
      <c r="A26" s="87"/>
      <c r="B26" s="70"/>
      <c r="C26" s="82" t="s">
        <v>229</v>
      </c>
      <c r="D26" s="83">
        <f>(B25*D25)</f>
        <v>0</v>
      </c>
    </row>
    <row r="27" spans="1:4" ht="15" customHeight="1">
      <c r="A27" s="87"/>
      <c r="B27" s="87"/>
      <c r="C27" s="87"/>
      <c r="D27" s="87"/>
    </row>
    <row r="28" spans="1:4" s="76" customFormat="1" ht="15" customHeight="1">
      <c r="A28" s="70" t="s">
        <v>235</v>
      </c>
      <c r="B28" s="75"/>
      <c r="C28" s="70"/>
      <c r="D28" s="75"/>
    </row>
    <row r="29" spans="1:4" s="76" customFormat="1" ht="18" customHeight="1">
      <c r="A29" s="139" t="s">
        <v>236</v>
      </c>
      <c r="B29" s="141" t="s">
        <v>225</v>
      </c>
      <c r="C29" s="148" t="s">
        <v>12</v>
      </c>
      <c r="D29" s="15" t="s">
        <v>13</v>
      </c>
    </row>
    <row r="30" spans="1:4" s="67" customFormat="1" ht="30.75" customHeight="1">
      <c r="A30" s="78" t="s">
        <v>14</v>
      </c>
      <c r="B30" s="142" t="s">
        <v>237</v>
      </c>
      <c r="C30" s="172"/>
      <c r="D30" s="170"/>
    </row>
    <row r="31" spans="1:4" s="67" customFormat="1" ht="41.45" customHeight="1" thickBot="1">
      <c r="A31" s="78" t="s">
        <v>227</v>
      </c>
      <c r="B31" s="142" t="s">
        <v>238</v>
      </c>
      <c r="C31" s="172"/>
      <c r="D31" s="170"/>
    </row>
    <row r="32" spans="1:4" s="67" customFormat="1" ht="15" customHeight="1" thickTop="1">
      <c r="A32" s="79" t="s">
        <v>17</v>
      </c>
      <c r="B32" s="143">
        <v>2</v>
      </c>
      <c r="C32" s="149" t="s">
        <v>229</v>
      </c>
      <c r="D32" s="171"/>
    </row>
    <row r="33" spans="1:4" ht="15" customHeight="1">
      <c r="A33" s="87"/>
      <c r="B33" s="70"/>
      <c r="C33" s="82" t="s">
        <v>230</v>
      </c>
      <c r="D33" s="83">
        <f>(B32*D32)</f>
        <v>0</v>
      </c>
    </row>
    <row r="34" spans="1:6" s="76" customFormat="1" ht="15" customHeight="1">
      <c r="A34" s="70" t="s">
        <v>239</v>
      </c>
      <c r="B34" s="75"/>
      <c r="C34" s="70"/>
      <c r="D34" s="75"/>
      <c r="F34"/>
    </row>
    <row r="35" spans="1:4" s="76" customFormat="1" ht="18" customHeight="1">
      <c r="A35" s="139" t="s">
        <v>240</v>
      </c>
      <c r="B35" s="141" t="s">
        <v>225</v>
      </c>
      <c r="C35" s="148" t="s">
        <v>12</v>
      </c>
      <c r="D35" s="15" t="s">
        <v>13</v>
      </c>
    </row>
    <row r="36" spans="1:4" s="67" customFormat="1" ht="33.75" customHeight="1">
      <c r="A36" s="88" t="s">
        <v>14</v>
      </c>
      <c r="B36" s="146" t="s">
        <v>453</v>
      </c>
      <c r="C36" s="172"/>
      <c r="D36" s="173"/>
    </row>
    <row r="37" spans="1:4" s="67" customFormat="1" ht="42" customHeight="1" thickBot="1">
      <c r="A37" s="88" t="s">
        <v>241</v>
      </c>
      <c r="B37" s="146" t="s">
        <v>242</v>
      </c>
      <c r="C37" s="172"/>
      <c r="D37" s="173"/>
    </row>
    <row r="38" spans="1:4" s="67" customFormat="1" ht="14.25" customHeight="1" thickTop="1">
      <c r="A38" s="79" t="s">
        <v>17</v>
      </c>
      <c r="B38" s="143">
        <v>1</v>
      </c>
      <c r="C38" s="149" t="s">
        <v>229</v>
      </c>
      <c r="D38" s="171"/>
    </row>
    <row r="39" spans="1:6" ht="15">
      <c r="A39" s="87"/>
      <c r="B39" s="70"/>
      <c r="C39" s="82" t="s">
        <v>229</v>
      </c>
      <c r="D39" s="83">
        <f>(B38*D38)</f>
        <v>0</v>
      </c>
      <c r="F39" s="67"/>
    </row>
    <row r="40" spans="1:4" ht="15">
      <c r="A40" s="87"/>
      <c r="B40" s="87"/>
      <c r="C40" s="87"/>
      <c r="D40" s="87"/>
    </row>
    <row r="41" spans="1:4" ht="15">
      <c r="A41" s="70" t="s">
        <v>22</v>
      </c>
      <c r="B41" s="75"/>
      <c r="C41" s="70"/>
      <c r="D41" s="75"/>
    </row>
    <row r="42" spans="1:4" ht="22.5" customHeight="1">
      <c r="A42" s="139" t="s">
        <v>244</v>
      </c>
      <c r="B42" s="141" t="s">
        <v>225</v>
      </c>
      <c r="C42" s="148" t="s">
        <v>12</v>
      </c>
      <c r="D42" s="15" t="s">
        <v>13</v>
      </c>
    </row>
    <row r="43" spans="1:4" ht="15">
      <c r="A43" s="78" t="s">
        <v>14</v>
      </c>
      <c r="B43" s="142" t="s">
        <v>245</v>
      </c>
      <c r="C43" s="197"/>
      <c r="D43" s="170"/>
    </row>
    <row r="44" spans="1:4" ht="15">
      <c r="A44" s="78" t="s">
        <v>246</v>
      </c>
      <c r="B44" s="142" t="s">
        <v>247</v>
      </c>
      <c r="C44" s="198"/>
      <c r="D44" s="170"/>
    </row>
    <row r="45" spans="1:4" ht="15">
      <c r="A45" s="73" t="s">
        <v>248</v>
      </c>
      <c r="B45" s="142" t="s">
        <v>247</v>
      </c>
      <c r="C45" s="198"/>
      <c r="D45" s="170"/>
    </row>
    <row r="46" spans="1:4" ht="25.5">
      <c r="A46" s="88" t="s">
        <v>227</v>
      </c>
      <c r="B46" s="146" t="s">
        <v>249</v>
      </c>
      <c r="C46" s="198"/>
      <c r="D46" s="173"/>
    </row>
    <row r="47" spans="1:4" ht="15">
      <c r="A47" s="88" t="s">
        <v>250</v>
      </c>
      <c r="B47" s="146" t="s">
        <v>251</v>
      </c>
      <c r="C47" s="198"/>
      <c r="D47" s="174"/>
    </row>
    <row r="48" spans="1:4" ht="15.75" thickBot="1">
      <c r="A48" s="139" t="s">
        <v>15</v>
      </c>
      <c r="B48" s="141" t="s">
        <v>16</v>
      </c>
      <c r="C48" s="199"/>
      <c r="D48" s="175"/>
    </row>
    <row r="49" spans="1:4" ht="15.75" thickTop="1">
      <c r="A49" s="79" t="s">
        <v>17</v>
      </c>
      <c r="B49" s="143">
        <v>4</v>
      </c>
      <c r="C49" s="149" t="s">
        <v>229</v>
      </c>
      <c r="D49" s="171"/>
    </row>
    <row r="50" spans="1:4" ht="15">
      <c r="A50" s="87"/>
      <c r="B50" s="70"/>
      <c r="C50" s="82" t="s">
        <v>252</v>
      </c>
      <c r="D50" s="83">
        <f>(B49*D49)</f>
        <v>0</v>
      </c>
    </row>
    <row r="51" spans="1:4" ht="15">
      <c r="A51" s="87"/>
      <c r="B51" s="87"/>
      <c r="C51" s="87"/>
      <c r="D51" s="87"/>
    </row>
    <row r="52" spans="1:4" ht="15">
      <c r="A52" s="70" t="s">
        <v>23</v>
      </c>
      <c r="B52" s="75"/>
      <c r="C52" s="70"/>
      <c r="D52" s="75"/>
    </row>
    <row r="53" spans="1:4" ht="15">
      <c r="A53" s="139" t="s">
        <v>253</v>
      </c>
      <c r="B53" s="141" t="s">
        <v>225</v>
      </c>
      <c r="C53" s="148" t="s">
        <v>12</v>
      </c>
      <c r="D53" s="15" t="s">
        <v>13</v>
      </c>
    </row>
    <row r="54" spans="1:4" ht="15">
      <c r="A54" s="78" t="s">
        <v>14</v>
      </c>
      <c r="B54" s="142" t="s">
        <v>254</v>
      </c>
      <c r="C54" s="172"/>
      <c r="D54" s="170"/>
    </row>
    <row r="55" spans="1:4" ht="38.25">
      <c r="A55" s="88" t="s">
        <v>93</v>
      </c>
      <c r="B55" s="146" t="s">
        <v>255</v>
      </c>
      <c r="C55" s="172"/>
      <c r="D55" s="173"/>
    </row>
    <row r="56" spans="1:4" ht="15">
      <c r="A56" s="88" t="s">
        <v>90</v>
      </c>
      <c r="B56" s="146" t="s">
        <v>256</v>
      </c>
      <c r="C56" s="172"/>
      <c r="D56" s="173"/>
    </row>
    <row r="57" spans="1:4" ht="15">
      <c r="A57" s="88" t="s">
        <v>257</v>
      </c>
      <c r="B57" s="146" t="s">
        <v>258</v>
      </c>
      <c r="C57" s="172"/>
      <c r="D57" s="173"/>
    </row>
    <row r="58" spans="1:4" ht="15">
      <c r="A58" s="88" t="s">
        <v>243</v>
      </c>
      <c r="B58" s="146" t="s">
        <v>259</v>
      </c>
      <c r="C58" s="172"/>
      <c r="D58" s="173"/>
    </row>
    <row r="59" spans="1:4" ht="15">
      <c r="A59" s="78" t="s">
        <v>59</v>
      </c>
      <c r="B59" s="142" t="s">
        <v>260</v>
      </c>
      <c r="C59" s="172"/>
      <c r="D59" s="170"/>
    </row>
    <row r="60" spans="1:4" ht="15.75" thickBot="1">
      <c r="A60" s="138" t="s">
        <v>15</v>
      </c>
      <c r="B60" s="147" t="s">
        <v>16</v>
      </c>
      <c r="C60" s="172"/>
      <c r="D60" s="170"/>
    </row>
    <row r="61" spans="1:4" ht="15.75" thickTop="1">
      <c r="A61" s="79" t="s">
        <v>17</v>
      </c>
      <c r="B61" s="143">
        <v>1</v>
      </c>
      <c r="C61" s="149" t="s">
        <v>229</v>
      </c>
      <c r="D61" s="171"/>
    </row>
    <row r="62" spans="1:4" ht="15">
      <c r="A62" s="87"/>
      <c r="B62" s="70"/>
      <c r="C62" s="82" t="s">
        <v>229</v>
      </c>
      <c r="D62" s="83">
        <f>(B61*D61)</f>
        <v>0</v>
      </c>
    </row>
    <row r="63" spans="1:4" ht="15">
      <c r="A63" s="87"/>
      <c r="B63" s="87"/>
      <c r="C63" s="87"/>
      <c r="D63" s="87"/>
    </row>
    <row r="64" spans="1:4" ht="15">
      <c r="A64" s="70" t="s">
        <v>24</v>
      </c>
      <c r="B64" s="75"/>
      <c r="C64" s="70"/>
      <c r="D64" s="75"/>
    </row>
    <row r="65" spans="1:4" ht="15">
      <c r="A65" s="139" t="s">
        <v>261</v>
      </c>
      <c r="B65" s="141" t="s">
        <v>225</v>
      </c>
      <c r="C65" s="148" t="s">
        <v>12</v>
      </c>
      <c r="D65" s="15" t="s">
        <v>13</v>
      </c>
    </row>
    <row r="66" spans="1:4" ht="15">
      <c r="A66" s="78" t="s">
        <v>14</v>
      </c>
      <c r="B66" s="142" t="s">
        <v>262</v>
      </c>
      <c r="C66" s="172"/>
      <c r="D66" s="170"/>
    </row>
    <row r="67" spans="1:4" ht="15">
      <c r="A67" s="88" t="s">
        <v>263</v>
      </c>
      <c r="B67" s="146" t="s">
        <v>264</v>
      </c>
      <c r="C67" s="172"/>
      <c r="D67" s="173"/>
    </row>
    <row r="68" spans="1:4" ht="15">
      <c r="A68" s="88" t="s">
        <v>265</v>
      </c>
      <c r="B68" s="146" t="s">
        <v>266</v>
      </c>
      <c r="C68" s="172"/>
      <c r="D68" s="173"/>
    </row>
    <row r="69" spans="1:4" ht="15.75" thickBot="1">
      <c r="A69" s="138" t="s">
        <v>15</v>
      </c>
      <c r="B69" s="147" t="s">
        <v>16</v>
      </c>
      <c r="C69" s="172"/>
      <c r="D69" s="170"/>
    </row>
    <row r="70" spans="1:4" ht="15.75" thickTop="1">
      <c r="A70" s="79" t="s">
        <v>17</v>
      </c>
      <c r="B70" s="143">
        <v>1</v>
      </c>
      <c r="C70" s="149" t="s">
        <v>229</v>
      </c>
      <c r="D70" s="171"/>
    </row>
    <row r="71" spans="1:4" ht="15">
      <c r="A71" s="87"/>
      <c r="B71" s="70"/>
      <c r="C71" s="82" t="s">
        <v>229</v>
      </c>
      <c r="D71" s="83">
        <f>(B70*D70)</f>
        <v>0</v>
      </c>
    </row>
    <row r="72" spans="1:4" ht="15">
      <c r="A72" s="87"/>
      <c r="B72" s="87"/>
      <c r="C72" s="87"/>
      <c r="D72" s="87"/>
    </row>
    <row r="73" spans="1:4" ht="15">
      <c r="A73" s="70" t="s">
        <v>25</v>
      </c>
      <c r="B73" s="75"/>
      <c r="C73" s="70"/>
      <c r="D73" s="75"/>
    </row>
    <row r="74" spans="1:4" ht="15">
      <c r="A74" s="139" t="s">
        <v>267</v>
      </c>
      <c r="B74" s="141" t="s">
        <v>225</v>
      </c>
      <c r="C74" s="148" t="s">
        <v>12</v>
      </c>
      <c r="D74" s="15" t="s">
        <v>13</v>
      </c>
    </row>
    <row r="75" spans="1:4" ht="15">
      <c r="A75" s="78" t="s">
        <v>14</v>
      </c>
      <c r="B75" s="142" t="s">
        <v>268</v>
      </c>
      <c r="C75" s="172"/>
      <c r="D75" s="170"/>
    </row>
    <row r="76" spans="1:4" ht="15">
      <c r="A76" s="78" t="s">
        <v>269</v>
      </c>
      <c r="B76" s="142" t="s">
        <v>270</v>
      </c>
      <c r="C76" s="172"/>
      <c r="D76" s="170"/>
    </row>
    <row r="77" spans="1:4" ht="15">
      <c r="A77" s="78" t="s">
        <v>271</v>
      </c>
      <c r="B77" s="142" t="s">
        <v>272</v>
      </c>
      <c r="C77" s="172"/>
      <c r="D77" s="170"/>
    </row>
    <row r="78" spans="1:4" ht="15.75" thickBot="1">
      <c r="A78" s="138" t="s">
        <v>15</v>
      </c>
      <c r="B78" s="147" t="s">
        <v>16</v>
      </c>
      <c r="C78" s="172"/>
      <c r="D78" s="170"/>
    </row>
    <row r="79" spans="1:4" ht="15.75" thickTop="1">
      <c r="A79" s="79" t="s">
        <v>17</v>
      </c>
      <c r="B79" s="80">
        <v>1</v>
      </c>
      <c r="C79" s="81" t="s">
        <v>229</v>
      </c>
      <c r="D79" s="171"/>
    </row>
    <row r="80" spans="1:4" ht="15">
      <c r="A80" s="87"/>
      <c r="B80" s="70"/>
      <c r="C80" s="82" t="s">
        <v>229</v>
      </c>
      <c r="D80" s="83">
        <f>(B79*D79)</f>
        <v>0</v>
      </c>
    </row>
    <row r="81" spans="1:4" ht="15">
      <c r="A81" s="87"/>
      <c r="B81" s="87"/>
      <c r="C81" s="87"/>
      <c r="D81" s="87"/>
    </row>
    <row r="82" spans="1:4" ht="15">
      <c r="A82" s="70" t="s">
        <v>27</v>
      </c>
      <c r="B82" s="75"/>
      <c r="C82" s="70"/>
      <c r="D82" s="75"/>
    </row>
    <row r="83" spans="1:4" ht="15">
      <c r="A83" s="139" t="s">
        <v>1</v>
      </c>
      <c r="B83" s="141" t="s">
        <v>225</v>
      </c>
      <c r="C83" s="148" t="s">
        <v>12</v>
      </c>
      <c r="D83" s="15" t="s">
        <v>13</v>
      </c>
    </row>
    <row r="84" spans="1:4" ht="15">
      <c r="A84" s="78" t="s">
        <v>14</v>
      </c>
      <c r="B84" s="142" t="s">
        <v>504</v>
      </c>
      <c r="C84" s="172"/>
      <c r="D84" s="170"/>
    </row>
    <row r="85" spans="1:4" ht="15">
      <c r="A85" s="164" t="s">
        <v>70</v>
      </c>
      <c r="B85" s="165" t="s">
        <v>505</v>
      </c>
      <c r="C85" s="172"/>
      <c r="D85" s="176"/>
    </row>
    <row r="86" spans="1:4" ht="15">
      <c r="A86" s="164" t="s">
        <v>72</v>
      </c>
      <c r="B86" s="165" t="s">
        <v>274</v>
      </c>
      <c r="C86" s="172"/>
      <c r="D86" s="176"/>
    </row>
    <row r="87" spans="1:4" ht="15">
      <c r="A87" s="164" t="s">
        <v>277</v>
      </c>
      <c r="B87" s="165" t="s">
        <v>278</v>
      </c>
      <c r="C87" s="172"/>
      <c r="D87" s="176"/>
    </row>
    <row r="88" spans="1:4" ht="15">
      <c r="A88" s="164" t="s">
        <v>76</v>
      </c>
      <c r="B88" s="165" t="s">
        <v>275</v>
      </c>
      <c r="C88" s="172"/>
      <c r="D88" s="176"/>
    </row>
    <row r="89" spans="1:4" ht="15">
      <c r="A89" s="164" t="s">
        <v>122</v>
      </c>
      <c r="B89" s="165" t="s">
        <v>506</v>
      </c>
      <c r="C89" s="172"/>
      <c r="D89" s="176"/>
    </row>
    <row r="90" spans="1:4" ht="15">
      <c r="A90" s="164" t="s">
        <v>276</v>
      </c>
      <c r="B90" s="165" t="s">
        <v>507</v>
      </c>
      <c r="C90" s="172"/>
      <c r="D90" s="176"/>
    </row>
    <row r="91" spans="1:4" ht="15.75" thickBot="1">
      <c r="A91" s="166" t="s">
        <v>15</v>
      </c>
      <c r="B91" s="147" t="s">
        <v>16</v>
      </c>
      <c r="C91" s="172"/>
      <c r="D91" s="170"/>
    </row>
    <row r="92" spans="1:4" ht="15.75" thickTop="1">
      <c r="A92" s="79" t="s">
        <v>17</v>
      </c>
      <c r="B92" s="143">
        <v>2</v>
      </c>
      <c r="C92" s="149" t="s">
        <v>229</v>
      </c>
      <c r="D92" s="171"/>
    </row>
    <row r="93" spans="1:4" ht="15">
      <c r="A93" s="87"/>
      <c r="B93" s="70"/>
      <c r="C93" s="167" t="s">
        <v>230</v>
      </c>
      <c r="D93" s="168">
        <f>(B92*D92)</f>
        <v>0</v>
      </c>
    </row>
    <row r="94" spans="1:4" ht="15">
      <c r="A94" s="87"/>
      <c r="B94" s="87"/>
      <c r="C94" s="87"/>
      <c r="D94" s="87"/>
    </row>
    <row r="95" spans="1:4" ht="15">
      <c r="A95" s="70" t="s">
        <v>28</v>
      </c>
      <c r="B95" s="75"/>
      <c r="C95" s="70"/>
      <c r="D95" s="75"/>
    </row>
    <row r="96" spans="1:4" ht="15">
      <c r="A96" s="139" t="s">
        <v>279</v>
      </c>
      <c r="B96" s="141" t="s">
        <v>225</v>
      </c>
      <c r="C96" s="148" t="s">
        <v>12</v>
      </c>
      <c r="D96" s="15" t="s">
        <v>13</v>
      </c>
    </row>
    <row r="97" spans="1:4" ht="38.25">
      <c r="A97" s="78" t="s">
        <v>14</v>
      </c>
      <c r="B97" s="142" t="s">
        <v>280</v>
      </c>
      <c r="C97" s="172"/>
      <c r="D97" s="170"/>
    </row>
    <row r="98" spans="1:4" ht="15">
      <c r="A98" s="88" t="s">
        <v>281</v>
      </c>
      <c r="B98" s="146" t="s">
        <v>282</v>
      </c>
      <c r="C98" s="172"/>
      <c r="D98" s="173"/>
    </row>
    <row r="99" spans="1:4" ht="15">
      <c r="A99" s="88" t="s">
        <v>283</v>
      </c>
      <c r="B99" s="146" t="s">
        <v>284</v>
      </c>
      <c r="C99" s="172"/>
      <c r="D99" s="173"/>
    </row>
    <row r="100" spans="1:4" ht="15">
      <c r="A100" s="88" t="s">
        <v>285</v>
      </c>
      <c r="B100" s="146" t="s">
        <v>286</v>
      </c>
      <c r="C100" s="172"/>
      <c r="D100" s="173"/>
    </row>
    <row r="101" spans="1:4" ht="15">
      <c r="A101" s="88" t="s">
        <v>287</v>
      </c>
      <c r="B101" s="146" t="s">
        <v>288</v>
      </c>
      <c r="C101" s="172"/>
      <c r="D101" s="173"/>
    </row>
    <row r="102" spans="1:4" ht="15">
      <c r="A102" s="88" t="s">
        <v>142</v>
      </c>
      <c r="B102" s="146" t="s">
        <v>289</v>
      </c>
      <c r="C102" s="172"/>
      <c r="D102" s="173"/>
    </row>
    <row r="103" spans="1:4" ht="25.5">
      <c r="A103" s="88" t="s">
        <v>227</v>
      </c>
      <c r="B103" s="146" t="s">
        <v>290</v>
      </c>
      <c r="C103" s="172"/>
      <c r="D103" s="173"/>
    </row>
    <row r="104" spans="1:4" ht="38.25">
      <c r="A104" s="78" t="s">
        <v>82</v>
      </c>
      <c r="B104" s="142" t="s">
        <v>450</v>
      </c>
      <c r="C104" s="172"/>
      <c r="D104" s="170"/>
    </row>
    <row r="105" spans="1:4" ht="15.75" thickBot="1">
      <c r="A105" s="138" t="s">
        <v>15</v>
      </c>
      <c r="B105" s="147" t="s">
        <v>16</v>
      </c>
      <c r="C105" s="172"/>
      <c r="D105" s="170"/>
    </row>
    <row r="106" spans="1:4" ht="15.75" thickTop="1">
      <c r="A106" s="79" t="s">
        <v>17</v>
      </c>
      <c r="B106" s="143">
        <v>1</v>
      </c>
      <c r="C106" s="149" t="s">
        <v>229</v>
      </c>
      <c r="D106" s="171"/>
    </row>
    <row r="107" spans="1:4" ht="15">
      <c r="A107" s="87"/>
      <c r="B107" s="70"/>
      <c r="C107" s="82" t="s">
        <v>229</v>
      </c>
      <c r="D107" s="83">
        <f>(B106*D106)</f>
        <v>0</v>
      </c>
    </row>
    <row r="108" spans="1:4" ht="15">
      <c r="A108" s="87"/>
      <c r="B108" s="87"/>
      <c r="C108" s="87"/>
      <c r="D108" s="87"/>
    </row>
    <row r="109" spans="1:4" ht="15">
      <c r="A109" s="70" t="s">
        <v>273</v>
      </c>
      <c r="B109" s="75"/>
      <c r="C109" s="70"/>
      <c r="D109" s="75"/>
    </row>
    <row r="110" spans="1:4" ht="15">
      <c r="A110" s="139" t="s">
        <v>291</v>
      </c>
      <c r="B110" s="141" t="s">
        <v>225</v>
      </c>
      <c r="C110" s="148" t="s">
        <v>12</v>
      </c>
      <c r="D110" s="15" t="s">
        <v>13</v>
      </c>
    </row>
    <row r="111" spans="1:4" ht="15">
      <c r="A111" s="78" t="s">
        <v>14</v>
      </c>
      <c r="B111" s="142" t="s">
        <v>292</v>
      </c>
      <c r="C111" s="172"/>
      <c r="D111" s="170"/>
    </row>
    <row r="112" spans="1:4" ht="15">
      <c r="A112" s="78" t="s">
        <v>293</v>
      </c>
      <c r="B112" s="142" t="s">
        <v>294</v>
      </c>
      <c r="C112" s="172"/>
      <c r="D112" s="170"/>
    </row>
    <row r="113" spans="1:4" ht="15">
      <c r="A113" s="78" t="s">
        <v>295</v>
      </c>
      <c r="B113" s="142" t="s">
        <v>296</v>
      </c>
      <c r="C113" s="172"/>
      <c r="D113" s="170"/>
    </row>
    <row r="114" spans="1:4" ht="15">
      <c r="A114" s="88" t="s">
        <v>297</v>
      </c>
      <c r="B114" s="146" t="s">
        <v>298</v>
      </c>
      <c r="C114" s="172"/>
      <c r="D114" s="173"/>
    </row>
    <row r="115" spans="1:4" ht="15">
      <c r="A115" s="88" t="s">
        <v>299</v>
      </c>
      <c r="B115" s="146" t="s">
        <v>300</v>
      </c>
      <c r="C115" s="172"/>
      <c r="D115" s="173"/>
    </row>
    <row r="116" spans="1:4" ht="15">
      <c r="A116" s="88" t="s">
        <v>301</v>
      </c>
      <c r="B116" s="146" t="s">
        <v>302</v>
      </c>
      <c r="C116" s="172"/>
      <c r="D116" s="173"/>
    </row>
    <row r="117" spans="1:4" ht="15">
      <c r="A117" s="78" t="s">
        <v>82</v>
      </c>
      <c r="B117" s="142" t="s">
        <v>454</v>
      </c>
      <c r="C117" s="172"/>
      <c r="D117" s="170"/>
    </row>
    <row r="118" spans="1:4" ht="15.75" thickBot="1">
      <c r="A118" s="138" t="s">
        <v>15</v>
      </c>
      <c r="B118" s="147" t="s">
        <v>16</v>
      </c>
      <c r="C118" s="172"/>
      <c r="D118" s="170"/>
    </row>
    <row r="119" spans="1:4" ht="15.75" thickTop="1">
      <c r="A119" s="79" t="s">
        <v>17</v>
      </c>
      <c r="B119" s="143">
        <v>1</v>
      </c>
      <c r="C119" s="149" t="s">
        <v>229</v>
      </c>
      <c r="D119" s="171"/>
    </row>
    <row r="120" spans="1:4" ht="15">
      <c r="A120" s="87"/>
      <c r="B120" s="70"/>
      <c r="C120" s="82" t="s">
        <v>229</v>
      </c>
      <c r="D120" s="83">
        <f>(B119*D119)</f>
        <v>0</v>
      </c>
    </row>
    <row r="121" spans="1:4" ht="15">
      <c r="A121" s="87"/>
      <c r="B121" s="87"/>
      <c r="C121" s="87"/>
      <c r="D121" s="87"/>
    </row>
    <row r="122" spans="1:4" ht="15">
      <c r="A122" s="70" t="s">
        <v>29</v>
      </c>
      <c r="B122" s="75"/>
      <c r="C122" s="70"/>
      <c r="D122" s="75"/>
    </row>
    <row r="123" spans="1:4" ht="15">
      <c r="A123" s="139" t="s">
        <v>303</v>
      </c>
      <c r="B123" s="141" t="s">
        <v>225</v>
      </c>
      <c r="C123" s="148" t="s">
        <v>12</v>
      </c>
      <c r="D123" s="15" t="s">
        <v>13</v>
      </c>
    </row>
    <row r="124" spans="1:4" ht="25.5">
      <c r="A124" s="78" t="s">
        <v>14</v>
      </c>
      <c r="B124" s="142" t="s">
        <v>456</v>
      </c>
      <c r="C124" s="172"/>
      <c r="D124" s="170"/>
    </row>
    <row r="125" spans="1:4" ht="15">
      <c r="A125" s="88" t="s">
        <v>304</v>
      </c>
      <c r="B125" s="146">
        <v>2</v>
      </c>
      <c r="C125" s="172"/>
      <c r="D125" s="173"/>
    </row>
    <row r="126" spans="1:4" ht="15">
      <c r="A126" s="88" t="s">
        <v>305</v>
      </c>
      <c r="B126" s="146" t="s">
        <v>306</v>
      </c>
      <c r="C126" s="172"/>
      <c r="D126" s="173"/>
    </row>
    <row r="127" spans="1:4" ht="38.25">
      <c r="A127" s="88" t="s">
        <v>455</v>
      </c>
      <c r="B127" s="146" t="s">
        <v>457</v>
      </c>
      <c r="C127" s="172"/>
      <c r="D127" s="173"/>
    </row>
    <row r="128" spans="1:4" ht="15">
      <c r="A128" s="88" t="s">
        <v>142</v>
      </c>
      <c r="B128" s="146" t="s">
        <v>307</v>
      </c>
      <c r="C128" s="172"/>
      <c r="D128" s="173"/>
    </row>
    <row r="129" spans="1:4" ht="15.75" thickBot="1">
      <c r="A129" s="138" t="s">
        <v>15</v>
      </c>
      <c r="B129" s="147" t="s">
        <v>16</v>
      </c>
      <c r="C129" s="172"/>
      <c r="D129" s="170"/>
    </row>
    <row r="130" spans="1:4" ht="15.75" thickTop="1">
      <c r="A130" s="79" t="s">
        <v>17</v>
      </c>
      <c r="B130" s="143">
        <v>1</v>
      </c>
      <c r="C130" s="149" t="s">
        <v>229</v>
      </c>
      <c r="D130" s="171"/>
    </row>
    <row r="131" spans="1:4" ht="15">
      <c r="A131" s="87"/>
      <c r="B131" s="70"/>
      <c r="C131" s="82" t="s">
        <v>229</v>
      </c>
      <c r="D131" s="83">
        <f>(B130*D130)</f>
        <v>0</v>
      </c>
    </row>
    <row r="132" spans="1:4" ht="15">
      <c r="A132" s="87"/>
      <c r="B132" s="87"/>
      <c r="C132" s="87"/>
      <c r="D132" s="87"/>
    </row>
    <row r="133" spans="1:4" ht="15">
      <c r="A133" s="70" t="s">
        <v>130</v>
      </c>
      <c r="B133" s="75"/>
      <c r="C133" s="70"/>
      <c r="D133" s="75"/>
    </row>
    <row r="134" spans="1:4" ht="19.5" customHeight="1">
      <c r="A134" s="139" t="s">
        <v>449</v>
      </c>
      <c r="B134" s="141" t="s">
        <v>225</v>
      </c>
      <c r="C134" s="148" t="s">
        <v>12</v>
      </c>
      <c r="D134" s="15" t="s">
        <v>13</v>
      </c>
    </row>
    <row r="135" spans="1:4" ht="15">
      <c r="A135" s="78" t="s">
        <v>14</v>
      </c>
      <c r="B135" s="142" t="s">
        <v>308</v>
      </c>
      <c r="C135" s="172"/>
      <c r="D135" s="170"/>
    </row>
    <row r="136" spans="1:4" ht="15">
      <c r="A136" s="78" t="s">
        <v>243</v>
      </c>
      <c r="B136" s="142" t="s">
        <v>309</v>
      </c>
      <c r="C136" s="172"/>
      <c r="D136" s="170"/>
    </row>
    <row r="137" spans="1:4" ht="15">
      <c r="A137" s="78" t="s">
        <v>310</v>
      </c>
      <c r="B137" s="142" t="s">
        <v>311</v>
      </c>
      <c r="C137" s="172"/>
      <c r="D137" s="170"/>
    </row>
    <row r="138" spans="1:4" ht="25.5">
      <c r="A138" s="88" t="s">
        <v>227</v>
      </c>
      <c r="B138" s="146" t="s">
        <v>312</v>
      </c>
      <c r="C138" s="172"/>
      <c r="D138" s="173"/>
    </row>
    <row r="139" spans="1:4" ht="15">
      <c r="A139" s="88" t="s">
        <v>313</v>
      </c>
      <c r="B139" s="146" t="s">
        <v>314</v>
      </c>
      <c r="C139" s="172"/>
      <c r="D139" s="173"/>
    </row>
    <row r="140" spans="1:4" ht="25.5">
      <c r="A140" s="78" t="s">
        <v>315</v>
      </c>
      <c r="B140" s="142" t="s">
        <v>316</v>
      </c>
      <c r="C140" s="172"/>
      <c r="D140" s="170"/>
    </row>
    <row r="141" spans="1:4" ht="15.75" thickBot="1">
      <c r="A141" s="138" t="s">
        <v>15</v>
      </c>
      <c r="B141" s="147" t="s">
        <v>16</v>
      </c>
      <c r="C141" s="172"/>
      <c r="D141" s="170"/>
    </row>
    <row r="142" spans="1:4" ht="15.75" thickTop="1">
      <c r="A142" s="79" t="s">
        <v>17</v>
      </c>
      <c r="B142" s="143">
        <v>1</v>
      </c>
      <c r="C142" s="149" t="s">
        <v>229</v>
      </c>
      <c r="D142" s="171"/>
    </row>
    <row r="143" spans="1:4" ht="15">
      <c r="A143" s="87"/>
      <c r="B143" s="70"/>
      <c r="C143" s="82" t="s">
        <v>229</v>
      </c>
      <c r="D143" s="83">
        <f>(B142*D142)</f>
        <v>0</v>
      </c>
    </row>
    <row r="144" spans="1:4" ht="15">
      <c r="A144" s="87"/>
      <c r="B144" s="87"/>
      <c r="C144" s="87"/>
      <c r="D144" s="87"/>
    </row>
    <row r="145" spans="1:4" ht="15">
      <c r="A145" s="70" t="s">
        <v>131</v>
      </c>
      <c r="B145" s="75"/>
      <c r="C145" s="70"/>
      <c r="D145" s="75"/>
    </row>
    <row r="146" spans="1:4" ht="15">
      <c r="A146" s="139" t="s">
        <v>317</v>
      </c>
      <c r="B146" s="141" t="s">
        <v>225</v>
      </c>
      <c r="C146" s="148" t="s">
        <v>12</v>
      </c>
      <c r="D146" s="15" t="s">
        <v>13</v>
      </c>
    </row>
    <row r="147" spans="1:4" ht="15">
      <c r="A147" s="78" t="s">
        <v>14</v>
      </c>
      <c r="B147" s="142" t="s">
        <v>318</v>
      </c>
      <c r="C147" s="172"/>
      <c r="D147" s="170"/>
    </row>
    <row r="148" spans="1:4" ht="15">
      <c r="A148" s="88" t="s">
        <v>319</v>
      </c>
      <c r="B148" s="146" t="s">
        <v>320</v>
      </c>
      <c r="C148" s="172"/>
      <c r="D148" s="173"/>
    </row>
    <row r="149" spans="1:4" ht="15">
      <c r="A149" s="88" t="s">
        <v>321</v>
      </c>
      <c r="B149" s="146" t="s">
        <v>322</v>
      </c>
      <c r="C149" s="172"/>
      <c r="D149" s="173"/>
    </row>
    <row r="150" spans="1:4" ht="25.5">
      <c r="A150" s="88" t="s">
        <v>323</v>
      </c>
      <c r="B150" s="146" t="s">
        <v>324</v>
      </c>
      <c r="C150" s="172"/>
      <c r="D150" s="173"/>
    </row>
    <row r="151" spans="1:4" ht="15">
      <c r="A151" s="78" t="s">
        <v>276</v>
      </c>
      <c r="B151" s="142" t="s">
        <v>325</v>
      </c>
      <c r="C151" s="172"/>
      <c r="D151" s="170"/>
    </row>
    <row r="152" spans="1:4" ht="15.75" thickBot="1">
      <c r="A152" s="138" t="s">
        <v>15</v>
      </c>
      <c r="B152" s="147" t="s">
        <v>16</v>
      </c>
      <c r="C152" s="172"/>
      <c r="D152" s="170"/>
    </row>
    <row r="153" spans="1:4" ht="15.75" thickTop="1">
      <c r="A153" s="79" t="s">
        <v>17</v>
      </c>
      <c r="B153" s="143">
        <v>1</v>
      </c>
      <c r="C153" s="149" t="s">
        <v>229</v>
      </c>
      <c r="D153" s="171"/>
    </row>
    <row r="154" spans="1:4" ht="15">
      <c r="A154" s="87"/>
      <c r="B154" s="70"/>
      <c r="C154" s="82" t="s">
        <v>229</v>
      </c>
      <c r="D154" s="83">
        <f>(B153*D153)</f>
        <v>0</v>
      </c>
    </row>
    <row r="155" spans="1:4" ht="15">
      <c r="A155" s="87"/>
      <c r="B155" s="87"/>
      <c r="C155" s="87"/>
      <c r="D155" s="87"/>
    </row>
    <row r="156" spans="1:4" ht="15">
      <c r="A156" s="70" t="s">
        <v>132</v>
      </c>
      <c r="B156" s="75"/>
      <c r="C156" s="70"/>
      <c r="D156" s="75"/>
    </row>
    <row r="157" spans="1:4" ht="15">
      <c r="A157" s="139" t="s">
        <v>458</v>
      </c>
      <c r="B157" s="141" t="s">
        <v>225</v>
      </c>
      <c r="C157" s="148" t="s">
        <v>12</v>
      </c>
      <c r="D157" s="15" t="s">
        <v>13</v>
      </c>
    </row>
    <row r="158" spans="1:4" ht="25.5">
      <c r="A158" s="78" t="s">
        <v>14</v>
      </c>
      <c r="B158" s="142" t="s">
        <v>326</v>
      </c>
      <c r="C158" s="172"/>
      <c r="D158" s="170"/>
    </row>
    <row r="159" spans="1:4" ht="15">
      <c r="A159" s="88" t="s">
        <v>327</v>
      </c>
      <c r="B159" s="146" t="s">
        <v>328</v>
      </c>
      <c r="C159" s="172"/>
      <c r="D159" s="173"/>
    </row>
    <row r="160" spans="1:4" ht="15">
      <c r="A160" s="88" t="s">
        <v>107</v>
      </c>
      <c r="B160" s="146" t="s">
        <v>459</v>
      </c>
      <c r="C160" s="172"/>
      <c r="D160" s="173"/>
    </row>
    <row r="161" spans="1:4" ht="15">
      <c r="A161" s="88" t="s">
        <v>329</v>
      </c>
      <c r="B161" s="146" t="s">
        <v>330</v>
      </c>
      <c r="C161" s="172"/>
      <c r="D161" s="173"/>
    </row>
    <row r="162" spans="1:4" ht="15">
      <c r="A162" s="88" t="s">
        <v>246</v>
      </c>
      <c r="B162" s="146" t="s">
        <v>331</v>
      </c>
      <c r="C162" s="172"/>
      <c r="D162" s="173"/>
    </row>
    <row r="163" spans="1:4" ht="25.5">
      <c r="A163" s="88" t="s">
        <v>276</v>
      </c>
      <c r="B163" s="146" t="s">
        <v>332</v>
      </c>
      <c r="C163" s="172"/>
      <c r="D163" s="173"/>
    </row>
    <row r="164" spans="1:4" ht="25.5">
      <c r="A164" s="78" t="s">
        <v>333</v>
      </c>
      <c r="B164" s="142" t="s">
        <v>334</v>
      </c>
      <c r="C164" s="172"/>
      <c r="D164" s="170"/>
    </row>
    <row r="165" spans="1:4" ht="15.75" thickBot="1">
      <c r="A165" s="138" t="s">
        <v>15</v>
      </c>
      <c r="B165" s="147" t="s">
        <v>16</v>
      </c>
      <c r="C165" s="172"/>
      <c r="D165" s="170"/>
    </row>
    <row r="166" spans="1:4" ht="15.75" thickTop="1">
      <c r="A166" s="79" t="s">
        <v>514</v>
      </c>
      <c r="B166" s="143">
        <v>2</v>
      </c>
      <c r="C166" s="149" t="s">
        <v>515</v>
      </c>
      <c r="D166" s="171"/>
    </row>
    <row r="167" spans="1:4" ht="15">
      <c r="A167" s="87"/>
      <c r="B167" s="70"/>
      <c r="C167" s="82" t="s">
        <v>516</v>
      </c>
      <c r="D167" s="83">
        <f>(B166*D166)</f>
        <v>0</v>
      </c>
    </row>
    <row r="168" spans="1:4" ht="14.25" customHeight="1">
      <c r="A168" s="87"/>
      <c r="B168" s="87"/>
      <c r="C168" s="87"/>
      <c r="D168" s="87"/>
    </row>
    <row r="169" spans="1:4" ht="26.25" customHeight="1">
      <c r="A169" s="87"/>
      <c r="B169" s="70"/>
      <c r="C169" s="161" t="s">
        <v>500</v>
      </c>
      <c r="D169" s="162">
        <f>SUM(D19,D26,D33,D39,D50,D62,D71,D80,D93,D107,D120,D131,D143,D154,D167)</f>
        <v>0</v>
      </c>
    </row>
    <row r="170" spans="1:4" ht="15">
      <c r="A170" s="87"/>
      <c r="B170" s="87"/>
      <c r="C170" s="87"/>
      <c r="D170" s="150"/>
    </row>
  </sheetData>
  <sheetProtection algorithmName="SHA-512" hashValue="v2Ov2Y759HApsZcJXyzHqp9oUaUEL9GDpTqB+wxdUojDO21lQ0ufe8KBfBLMDGL/YR+6GKs399o9zGo5KnF0Dw==" saltValue="EqTHFGSPpToTMzv82685jw==" spinCount="100000" sheet="1" objects="1" scenarios="1"/>
  <protectedRanges>
    <protectedRange sqref="C168:D169 C16:D81 C94:D167" name="Oblast1"/>
    <protectedRange sqref="C82:D93" name="Oblast1_2"/>
  </protectedRanges>
  <mergeCells count="1">
    <mergeCell ref="C43:C48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F11F5-F553-4ABD-BDA9-EF6846B33F52}">
  <dimension ref="A1:D129"/>
  <sheetViews>
    <sheetView workbookViewId="0" topLeftCell="A103">
      <selection activeCell="B126" sqref="B126"/>
    </sheetView>
  </sheetViews>
  <sheetFormatPr defaultColWidth="8.8515625" defaultRowHeight="15"/>
  <cols>
    <col min="1" max="1" width="33.7109375" style="0" customWidth="1"/>
    <col min="2" max="2" width="76.00390625" style="0" customWidth="1"/>
    <col min="3" max="3" width="42.421875" style="0" customWidth="1"/>
    <col min="4" max="4" width="47.421875" style="0" customWidth="1"/>
  </cols>
  <sheetData>
    <row r="1" spans="1:4" ht="15.75">
      <c r="A1" s="1" t="s">
        <v>509</v>
      </c>
      <c r="B1" s="2"/>
      <c r="C1" s="1"/>
      <c r="D1" s="2"/>
    </row>
    <row r="2" spans="1:4" ht="15">
      <c r="A2" s="3"/>
      <c r="B2" s="4"/>
      <c r="C2" s="3"/>
      <c r="D2" s="4"/>
    </row>
    <row r="3" spans="1:4" ht="15">
      <c r="A3" s="5" t="s">
        <v>2</v>
      </c>
      <c r="B3" s="6"/>
      <c r="C3" s="5"/>
      <c r="D3" s="6"/>
    </row>
    <row r="4" spans="1:4" ht="15.75">
      <c r="A4" s="1"/>
      <c r="B4" s="7"/>
      <c r="C4" s="1"/>
      <c r="D4" s="7"/>
    </row>
    <row r="5" spans="1:4" ht="15">
      <c r="A5" s="8" t="s">
        <v>3</v>
      </c>
      <c r="B5" s="7"/>
      <c r="C5" s="8"/>
      <c r="D5" s="7"/>
    </row>
    <row r="6" spans="1:4" ht="15">
      <c r="A6" s="9" t="s">
        <v>4</v>
      </c>
      <c r="B6" s="7"/>
      <c r="C6" s="9"/>
      <c r="D6" s="7"/>
    </row>
    <row r="7" spans="1:4" ht="15">
      <c r="A7" s="9" t="s">
        <v>5</v>
      </c>
      <c r="B7" s="10"/>
      <c r="C7" s="9"/>
      <c r="D7" s="10"/>
    </row>
    <row r="8" spans="1:4" ht="15">
      <c r="A8" s="9" t="s">
        <v>461</v>
      </c>
      <c r="B8" s="10"/>
      <c r="C8" s="9"/>
      <c r="D8" s="10"/>
    </row>
    <row r="9" spans="1:4" ht="15">
      <c r="A9" s="9" t="s">
        <v>6</v>
      </c>
      <c r="B9" s="10"/>
      <c r="C9" s="9"/>
      <c r="D9" s="10"/>
    </row>
    <row r="10" spans="1:4" ht="15">
      <c r="A10" s="9" t="s">
        <v>7</v>
      </c>
      <c r="B10" s="10"/>
      <c r="C10" s="9"/>
      <c r="D10" s="10"/>
    </row>
    <row r="11" spans="1:4" ht="15">
      <c r="A11" s="9" t="s">
        <v>8</v>
      </c>
      <c r="B11" s="10"/>
      <c r="C11" s="9"/>
      <c r="D11" s="10"/>
    </row>
    <row r="12" spans="1:4" ht="15">
      <c r="A12" s="9" t="s">
        <v>9</v>
      </c>
      <c r="B12" s="10"/>
      <c r="C12" s="9"/>
      <c r="D12" s="10"/>
    </row>
    <row r="13" spans="1:4" ht="15">
      <c r="A13" s="6"/>
      <c r="B13" s="3"/>
      <c r="C13" s="6"/>
      <c r="D13" s="3"/>
    </row>
    <row r="14" spans="1:4" ht="15">
      <c r="A14" s="11"/>
      <c r="B14" s="11"/>
      <c r="C14" s="11"/>
      <c r="D14" s="11"/>
    </row>
    <row r="15" spans="1:4" ht="15">
      <c r="A15" s="3" t="s">
        <v>10</v>
      </c>
      <c r="B15" s="10"/>
      <c r="C15" s="3"/>
      <c r="D15" s="10"/>
    </row>
    <row r="16" spans="1:4" ht="15">
      <c r="A16" s="12" t="s">
        <v>30</v>
      </c>
      <c r="B16" s="13" t="s">
        <v>11</v>
      </c>
      <c r="C16" s="14" t="s">
        <v>12</v>
      </c>
      <c r="D16" s="15" t="s">
        <v>13</v>
      </c>
    </row>
    <row r="17" spans="1:4" ht="26.25">
      <c r="A17" s="16" t="s">
        <v>32</v>
      </c>
      <c r="B17" s="56" t="s">
        <v>34</v>
      </c>
      <c r="C17" s="178"/>
      <c r="D17" s="179"/>
    </row>
    <row r="18" spans="1:4" ht="39">
      <c r="A18" s="16" t="s">
        <v>33</v>
      </c>
      <c r="B18" s="151" t="s">
        <v>31</v>
      </c>
      <c r="C18" s="180"/>
      <c r="D18" s="181"/>
    </row>
    <row r="19" spans="1:4" ht="15.75" thickBot="1">
      <c r="A19" s="18" t="s">
        <v>15</v>
      </c>
      <c r="B19" s="19" t="s">
        <v>16</v>
      </c>
      <c r="C19" s="182"/>
      <c r="D19" s="183"/>
    </row>
    <row r="20" spans="1:4" ht="15.75" thickTop="1">
      <c r="A20" s="20" t="s">
        <v>17</v>
      </c>
      <c r="B20" s="21">
        <v>1</v>
      </c>
      <c r="C20" s="22" t="s">
        <v>18</v>
      </c>
      <c r="D20" s="184"/>
    </row>
    <row r="21" spans="1:4" ht="15">
      <c r="A21" s="7"/>
      <c r="B21" s="7"/>
      <c r="C21" s="23" t="s">
        <v>18</v>
      </c>
      <c r="D21" s="24">
        <f>(B20*D20)</f>
        <v>0</v>
      </c>
    </row>
    <row r="22" spans="1:4" ht="15">
      <c r="A22" s="7"/>
      <c r="B22" s="7"/>
      <c r="C22" s="7"/>
      <c r="D22" s="7"/>
    </row>
    <row r="23" spans="1:4" ht="15">
      <c r="A23" s="7"/>
      <c r="B23" s="7"/>
      <c r="C23" s="7"/>
      <c r="D23" s="7"/>
    </row>
    <row r="24" spans="1:4" ht="15">
      <c r="A24" s="3" t="s">
        <v>19</v>
      </c>
      <c r="B24" s="10"/>
      <c r="C24" s="3"/>
      <c r="D24" s="10"/>
    </row>
    <row r="25" spans="1:4" ht="15">
      <c r="A25" s="25" t="s">
        <v>35</v>
      </c>
      <c r="B25" s="13" t="s">
        <v>11</v>
      </c>
      <c r="C25" s="14" t="s">
        <v>12</v>
      </c>
      <c r="D25" s="15" t="s">
        <v>13</v>
      </c>
    </row>
    <row r="26" spans="1:4" ht="15">
      <c r="A26" s="57" t="s">
        <v>37</v>
      </c>
      <c r="B26" s="26" t="s">
        <v>36</v>
      </c>
      <c r="C26" s="178"/>
      <c r="D26" s="179"/>
    </row>
    <row r="27" spans="1:4" ht="15">
      <c r="A27" s="57" t="s">
        <v>38</v>
      </c>
      <c r="B27" s="58" t="s">
        <v>50</v>
      </c>
      <c r="C27" s="180"/>
      <c r="D27" s="181"/>
    </row>
    <row r="28" spans="1:4" ht="15">
      <c r="A28" s="57" t="s">
        <v>39</v>
      </c>
      <c r="B28" s="58" t="s">
        <v>45</v>
      </c>
      <c r="C28" s="180"/>
      <c r="D28" s="181"/>
    </row>
    <row r="29" spans="1:4" ht="15">
      <c r="A29" s="57" t="s">
        <v>40</v>
      </c>
      <c r="B29" s="58" t="s">
        <v>46</v>
      </c>
      <c r="C29" s="180"/>
      <c r="D29" s="181"/>
    </row>
    <row r="30" spans="1:4" ht="15">
      <c r="A30" s="57" t="s">
        <v>41</v>
      </c>
      <c r="B30" s="58" t="s">
        <v>51</v>
      </c>
      <c r="C30" s="180"/>
      <c r="D30" s="181"/>
    </row>
    <row r="31" spans="1:4" ht="25.5">
      <c r="A31" s="57" t="s">
        <v>42</v>
      </c>
      <c r="B31" s="58" t="s">
        <v>47</v>
      </c>
      <c r="C31" s="180"/>
      <c r="D31" s="181"/>
    </row>
    <row r="32" spans="1:4" ht="15">
      <c r="A32" s="57" t="s">
        <v>43</v>
      </c>
      <c r="B32" s="58" t="s">
        <v>48</v>
      </c>
      <c r="C32" s="180"/>
      <c r="D32" s="181"/>
    </row>
    <row r="33" spans="1:4" ht="15">
      <c r="A33" s="57" t="s">
        <v>44</v>
      </c>
      <c r="B33" s="58" t="s">
        <v>49</v>
      </c>
      <c r="C33" s="180"/>
      <c r="D33" s="181"/>
    </row>
    <row r="34" spans="1:4" ht="15.75" thickBot="1">
      <c r="A34" s="59" t="s">
        <v>15</v>
      </c>
      <c r="B34" s="18" t="s">
        <v>16</v>
      </c>
      <c r="C34" s="182"/>
      <c r="D34" s="183"/>
    </row>
    <row r="35" spans="1:4" ht="15.75" thickTop="1">
      <c r="A35" s="20" t="s">
        <v>17</v>
      </c>
      <c r="B35" s="21">
        <v>1</v>
      </c>
      <c r="C35" s="22" t="s">
        <v>18</v>
      </c>
      <c r="D35" s="184"/>
    </row>
    <row r="36" spans="1:4" ht="15">
      <c r="A36" s="34"/>
      <c r="B36" s="35"/>
      <c r="C36" s="23" t="s">
        <v>18</v>
      </c>
      <c r="D36" s="36">
        <f>(B35*D35)</f>
        <v>0</v>
      </c>
    </row>
    <row r="37" spans="1:4" ht="15">
      <c r="A37" s="7"/>
      <c r="B37" s="7"/>
      <c r="C37" s="7"/>
      <c r="D37" s="7"/>
    </row>
    <row r="38" spans="1:4" ht="15">
      <c r="A38" s="3" t="s">
        <v>20</v>
      </c>
      <c r="B38" s="10"/>
      <c r="C38" s="3"/>
      <c r="D38" s="10"/>
    </row>
    <row r="39" spans="1:4" ht="15">
      <c r="A39" s="25" t="s">
        <v>52</v>
      </c>
      <c r="B39" s="13" t="s">
        <v>11</v>
      </c>
      <c r="C39" s="14" t="s">
        <v>12</v>
      </c>
      <c r="D39" s="15" t="s">
        <v>13</v>
      </c>
    </row>
    <row r="40" spans="1:4" ht="15">
      <c r="A40" s="16" t="s">
        <v>14</v>
      </c>
      <c r="B40" s="26" t="s">
        <v>65</v>
      </c>
      <c r="C40" s="178"/>
      <c r="D40" s="179"/>
    </row>
    <row r="41" spans="1:4" ht="15">
      <c r="A41" s="27" t="s">
        <v>53</v>
      </c>
      <c r="B41" s="28" t="s">
        <v>54</v>
      </c>
      <c r="C41" s="180"/>
      <c r="D41" s="181"/>
    </row>
    <row r="42" spans="1:4" ht="15">
      <c r="A42" s="27" t="s">
        <v>55</v>
      </c>
      <c r="B42" s="29" t="s">
        <v>56</v>
      </c>
      <c r="C42" s="180"/>
      <c r="D42" s="181"/>
    </row>
    <row r="43" spans="1:4" ht="15">
      <c r="A43" s="16" t="s">
        <v>57</v>
      </c>
      <c r="B43" s="30" t="s">
        <v>58</v>
      </c>
      <c r="C43" s="180"/>
      <c r="D43" s="181"/>
    </row>
    <row r="44" spans="1:4" ht="15">
      <c r="A44" s="16" t="s">
        <v>61</v>
      </c>
      <c r="B44" s="30" t="s">
        <v>62</v>
      </c>
      <c r="C44" s="180"/>
      <c r="D44" s="181"/>
    </row>
    <row r="45" spans="1:4" ht="15">
      <c r="A45" s="31" t="s">
        <v>59</v>
      </c>
      <c r="B45" s="30" t="s">
        <v>60</v>
      </c>
      <c r="C45" s="180"/>
      <c r="D45" s="181"/>
    </row>
    <row r="46" spans="1:4" ht="15">
      <c r="A46" s="32" t="s">
        <v>63</v>
      </c>
      <c r="B46" s="33" t="s">
        <v>64</v>
      </c>
      <c r="C46" s="180"/>
      <c r="D46" s="181"/>
    </row>
    <row r="47" spans="1:4" ht="15.75" thickBot="1">
      <c r="A47" s="18" t="s">
        <v>15</v>
      </c>
      <c r="B47" s="18" t="s">
        <v>16</v>
      </c>
      <c r="C47" s="182"/>
      <c r="D47" s="183"/>
    </row>
    <row r="48" spans="1:4" ht="15.75" thickTop="1">
      <c r="A48" s="20" t="s">
        <v>17</v>
      </c>
      <c r="B48" s="21">
        <v>1</v>
      </c>
      <c r="C48" s="22" t="s">
        <v>18</v>
      </c>
      <c r="D48" s="184"/>
    </row>
    <row r="49" spans="1:4" ht="15">
      <c r="A49" s="34"/>
      <c r="B49" s="35"/>
      <c r="C49" s="23" t="s">
        <v>18</v>
      </c>
      <c r="D49" s="36">
        <f>(B48*D48)</f>
        <v>0</v>
      </c>
    </row>
    <row r="51" spans="1:4" ht="15">
      <c r="A51" s="37" t="s">
        <v>21</v>
      </c>
      <c r="B51" s="38"/>
      <c r="C51" s="37"/>
      <c r="D51" s="38"/>
    </row>
    <row r="52" spans="1:4" ht="15">
      <c r="A52" s="39" t="s">
        <v>67</v>
      </c>
      <c r="B52" s="40" t="s">
        <v>11</v>
      </c>
      <c r="C52" s="41" t="s">
        <v>12</v>
      </c>
      <c r="D52" s="42" t="s">
        <v>13</v>
      </c>
    </row>
    <row r="53" spans="1:4" ht="25.5">
      <c r="A53" s="16" t="s">
        <v>32</v>
      </c>
      <c r="B53" s="43" t="s">
        <v>66</v>
      </c>
      <c r="C53" s="178"/>
      <c r="D53" s="179"/>
    </row>
    <row r="54" spans="1:4" ht="15">
      <c r="A54" s="27" t="s">
        <v>33</v>
      </c>
      <c r="B54" s="28" t="s">
        <v>68</v>
      </c>
      <c r="C54" s="180"/>
      <c r="D54" s="181"/>
    </row>
    <row r="55" spans="1:4" ht="15.75" thickBot="1">
      <c r="A55" s="45" t="s">
        <v>15</v>
      </c>
      <c r="B55" s="45" t="s">
        <v>16</v>
      </c>
      <c r="C55" s="185"/>
      <c r="D55" s="186"/>
    </row>
    <row r="56" spans="1:4" ht="15.75" thickTop="1">
      <c r="A56" s="46" t="s">
        <v>17</v>
      </c>
      <c r="B56" s="47">
        <v>1</v>
      </c>
      <c r="C56" s="48" t="s">
        <v>18</v>
      </c>
      <c r="D56" s="187"/>
    </row>
    <row r="57" spans="1:4" ht="15">
      <c r="A57" s="6"/>
      <c r="B57" s="6"/>
      <c r="C57" s="49" t="s">
        <v>18</v>
      </c>
      <c r="D57" s="50">
        <f>(B56*D56)</f>
        <v>0</v>
      </c>
    </row>
    <row r="59" spans="1:4" ht="15">
      <c r="A59" s="37" t="s">
        <v>22</v>
      </c>
      <c r="B59" s="38"/>
      <c r="C59" s="37"/>
      <c r="D59" s="38"/>
    </row>
    <row r="60" spans="1:4" ht="15">
      <c r="A60" s="39" t="s">
        <v>69</v>
      </c>
      <c r="B60" s="40" t="s">
        <v>11</v>
      </c>
      <c r="C60" s="41" t="s">
        <v>12</v>
      </c>
      <c r="D60" s="42" t="s">
        <v>13</v>
      </c>
    </row>
    <row r="61" spans="1:4" ht="25.5">
      <c r="A61" s="17" t="s">
        <v>14</v>
      </c>
      <c r="B61" s="43" t="s">
        <v>81</v>
      </c>
      <c r="C61" s="178"/>
      <c r="D61" s="179"/>
    </row>
    <row r="62" spans="1:4" ht="15">
      <c r="A62" s="51" t="s">
        <v>70</v>
      </c>
      <c r="B62" s="28" t="s">
        <v>71</v>
      </c>
      <c r="C62" s="180"/>
      <c r="D62" s="181"/>
    </row>
    <row r="63" spans="1:4" ht="15">
      <c r="A63" s="51" t="s">
        <v>72</v>
      </c>
      <c r="B63" s="30" t="s">
        <v>73</v>
      </c>
      <c r="C63" s="180"/>
      <c r="D63" s="181"/>
    </row>
    <row r="64" spans="1:4" ht="15">
      <c r="A64" s="17" t="s">
        <v>74</v>
      </c>
      <c r="B64" s="30" t="s">
        <v>75</v>
      </c>
      <c r="C64" s="180"/>
      <c r="D64" s="181"/>
    </row>
    <row r="65" spans="1:4" ht="15">
      <c r="A65" s="52" t="s">
        <v>76</v>
      </c>
      <c r="B65" s="60" t="s">
        <v>77</v>
      </c>
      <c r="C65" s="180"/>
      <c r="D65" s="181"/>
    </row>
    <row r="66" spans="1:4" ht="15">
      <c r="A66" s="53" t="s">
        <v>79</v>
      </c>
      <c r="B66" s="43" t="s">
        <v>80</v>
      </c>
      <c r="C66" s="188"/>
      <c r="D66" s="181"/>
    </row>
    <row r="67" spans="1:4" ht="25.5">
      <c r="A67" s="53" t="s">
        <v>59</v>
      </c>
      <c r="B67" s="43" t="s">
        <v>78</v>
      </c>
      <c r="C67" s="180"/>
      <c r="D67" s="181"/>
    </row>
    <row r="68" spans="1:4" ht="15">
      <c r="A68" s="53" t="s">
        <v>82</v>
      </c>
      <c r="B68" s="43" t="s">
        <v>83</v>
      </c>
      <c r="C68" s="188"/>
      <c r="D68" s="181"/>
    </row>
    <row r="69" spans="1:4" ht="15.75" thickBot="1">
      <c r="A69" s="45" t="s">
        <v>15</v>
      </c>
      <c r="B69" s="45" t="s">
        <v>16</v>
      </c>
      <c r="C69" s="185"/>
      <c r="D69" s="186"/>
    </row>
    <row r="70" spans="1:4" ht="15.75" thickTop="1">
      <c r="A70" s="46" t="s">
        <v>17</v>
      </c>
      <c r="B70" s="47">
        <v>1</v>
      </c>
      <c r="C70" s="48" t="s">
        <v>18</v>
      </c>
      <c r="D70" s="187"/>
    </row>
    <row r="71" spans="1:4" ht="15">
      <c r="A71" s="6"/>
      <c r="B71" s="6"/>
      <c r="C71" s="49" t="s">
        <v>18</v>
      </c>
      <c r="D71" s="50">
        <f>(B70*D70)</f>
        <v>0</v>
      </c>
    </row>
    <row r="73" spans="1:4" ht="15">
      <c r="A73" s="37" t="s">
        <v>23</v>
      </c>
      <c r="B73" s="38"/>
      <c r="C73" s="37"/>
      <c r="D73" s="38"/>
    </row>
    <row r="74" spans="1:4" ht="15">
      <c r="A74" s="39" t="s">
        <v>84</v>
      </c>
      <c r="B74" s="40" t="s">
        <v>11</v>
      </c>
      <c r="C74" s="41" t="s">
        <v>12</v>
      </c>
      <c r="D74" s="42" t="s">
        <v>13</v>
      </c>
    </row>
    <row r="75" spans="1:4" ht="15">
      <c r="A75" s="16" t="s">
        <v>14</v>
      </c>
      <c r="B75" s="43" t="s">
        <v>85</v>
      </c>
      <c r="C75" s="178"/>
      <c r="D75" s="179"/>
    </row>
    <row r="76" spans="1:4" ht="38.25">
      <c r="A76" s="27" t="s">
        <v>86</v>
      </c>
      <c r="B76" s="28" t="s">
        <v>87</v>
      </c>
      <c r="C76" s="180"/>
      <c r="D76" s="181"/>
    </row>
    <row r="77" spans="1:4" ht="15">
      <c r="A77" s="27" t="s">
        <v>88</v>
      </c>
      <c r="B77" s="30" t="s">
        <v>89</v>
      </c>
      <c r="C77" s="180"/>
      <c r="D77" s="181"/>
    </row>
    <row r="78" spans="1:4" ht="15">
      <c r="A78" s="16" t="s">
        <v>90</v>
      </c>
      <c r="B78" s="30" t="s">
        <v>91</v>
      </c>
      <c r="C78" s="180"/>
      <c r="D78" s="181"/>
    </row>
    <row r="79" spans="1:4" ht="26.25">
      <c r="A79" s="61" t="s">
        <v>93</v>
      </c>
      <c r="B79" s="26" t="s">
        <v>102</v>
      </c>
      <c r="C79" s="180"/>
      <c r="D79" s="181"/>
    </row>
    <row r="80" spans="1:4" ht="25.5">
      <c r="A80" s="44" t="s">
        <v>92</v>
      </c>
      <c r="B80" s="43" t="s">
        <v>94</v>
      </c>
      <c r="C80" s="180"/>
      <c r="D80" s="181"/>
    </row>
    <row r="81" spans="1:4" ht="15.75" thickBot="1">
      <c r="A81" s="45" t="s">
        <v>15</v>
      </c>
      <c r="B81" s="45" t="s">
        <v>16</v>
      </c>
      <c r="C81" s="185"/>
      <c r="D81" s="186"/>
    </row>
    <row r="82" spans="1:4" ht="15.75" thickTop="1">
      <c r="A82" s="46" t="s">
        <v>17</v>
      </c>
      <c r="B82" s="47">
        <v>1</v>
      </c>
      <c r="C82" s="48" t="s">
        <v>18</v>
      </c>
      <c r="D82" s="187"/>
    </row>
    <row r="83" spans="1:4" ht="15">
      <c r="A83" s="6"/>
      <c r="B83" s="6"/>
      <c r="C83" s="49" t="s">
        <v>18</v>
      </c>
      <c r="D83" s="50">
        <f>(B82*D82)</f>
        <v>0</v>
      </c>
    </row>
    <row r="85" spans="1:4" ht="15">
      <c r="A85" s="37" t="s">
        <v>24</v>
      </c>
      <c r="B85" s="38"/>
      <c r="C85" s="37"/>
      <c r="D85" s="38"/>
    </row>
    <row r="86" spans="1:4" ht="15">
      <c r="A86" s="39" t="s">
        <v>95</v>
      </c>
      <c r="B86" s="40" t="s">
        <v>11</v>
      </c>
      <c r="C86" s="41" t="s">
        <v>12</v>
      </c>
      <c r="D86" s="42" t="s">
        <v>13</v>
      </c>
    </row>
    <row r="87" spans="1:4" ht="15">
      <c r="A87" s="16" t="s">
        <v>14</v>
      </c>
      <c r="B87" s="43" t="s">
        <v>101</v>
      </c>
      <c r="C87" s="178"/>
      <c r="D87" s="179"/>
    </row>
    <row r="88" spans="1:4" ht="15">
      <c r="A88" s="27" t="s">
        <v>96</v>
      </c>
      <c r="B88" s="28" t="s">
        <v>97</v>
      </c>
      <c r="C88" s="180"/>
      <c r="D88" s="181"/>
    </row>
    <row r="89" spans="1:4" ht="15">
      <c r="A89" s="27" t="s">
        <v>103</v>
      </c>
      <c r="B89" s="28" t="s">
        <v>104</v>
      </c>
      <c r="C89" s="180"/>
      <c r="D89" s="181"/>
    </row>
    <row r="90" spans="1:4" ht="15">
      <c r="A90" s="27" t="s">
        <v>72</v>
      </c>
      <c r="B90" s="30" t="s">
        <v>98</v>
      </c>
      <c r="C90" s="180"/>
      <c r="D90" s="181"/>
    </row>
    <row r="91" spans="1:4" ht="15">
      <c r="A91" s="16" t="s">
        <v>99</v>
      </c>
      <c r="B91" s="30" t="s">
        <v>100</v>
      </c>
      <c r="C91" s="180"/>
      <c r="D91" s="181"/>
    </row>
    <row r="92" spans="1:4" ht="25.5">
      <c r="A92" s="44" t="s">
        <v>93</v>
      </c>
      <c r="B92" s="43" t="s">
        <v>105</v>
      </c>
      <c r="C92" s="180"/>
      <c r="D92" s="181"/>
    </row>
    <row r="93" spans="1:4" ht="15.75" thickBot="1">
      <c r="A93" s="45" t="s">
        <v>15</v>
      </c>
      <c r="B93" s="45" t="s">
        <v>16</v>
      </c>
      <c r="C93" s="185"/>
      <c r="D93" s="186"/>
    </row>
    <row r="94" spans="1:4" ht="15.75" thickTop="1">
      <c r="A94" s="46" t="s">
        <v>17</v>
      </c>
      <c r="B94" s="47">
        <v>2</v>
      </c>
      <c r="C94" s="48" t="s">
        <v>18</v>
      </c>
      <c r="D94" s="187"/>
    </row>
    <row r="95" spans="1:4" ht="15">
      <c r="A95" s="6"/>
      <c r="B95" s="6"/>
      <c r="C95" s="49" t="s">
        <v>359</v>
      </c>
      <c r="D95" s="50">
        <f>(B94*D94)</f>
        <v>0</v>
      </c>
    </row>
    <row r="97" spans="1:4" ht="15">
      <c r="A97" s="37" t="s">
        <v>25</v>
      </c>
      <c r="B97" s="38"/>
      <c r="C97" s="37"/>
      <c r="D97" s="38"/>
    </row>
    <row r="98" spans="1:4" ht="15">
      <c r="A98" s="39" t="s">
        <v>106</v>
      </c>
      <c r="B98" s="40" t="s">
        <v>26</v>
      </c>
      <c r="C98" s="41" t="s">
        <v>12</v>
      </c>
      <c r="D98" s="42" t="s">
        <v>13</v>
      </c>
    </row>
    <row r="99" spans="1:4" s="62" customFormat="1" ht="15">
      <c r="A99" s="63" t="s">
        <v>14</v>
      </c>
      <c r="B99" s="64" t="s">
        <v>112</v>
      </c>
      <c r="C99" s="178"/>
      <c r="D99" s="179"/>
    </row>
    <row r="100" spans="1:4" s="62" customFormat="1" ht="15">
      <c r="A100" s="63" t="s">
        <v>107</v>
      </c>
      <c r="B100" s="64" t="s">
        <v>108</v>
      </c>
      <c r="C100" s="180"/>
      <c r="D100" s="181"/>
    </row>
    <row r="101" spans="1:4" s="62" customFormat="1" ht="15">
      <c r="A101" s="63" t="s">
        <v>96</v>
      </c>
      <c r="B101" s="64" t="s">
        <v>109</v>
      </c>
      <c r="C101" s="180"/>
      <c r="D101" s="181"/>
    </row>
    <row r="102" spans="1:4" s="62" customFormat="1" ht="38.25">
      <c r="A102" s="63" t="s">
        <v>86</v>
      </c>
      <c r="B102" s="65" t="s">
        <v>111</v>
      </c>
      <c r="C102" s="180"/>
      <c r="D102" s="181"/>
    </row>
    <row r="103" spans="1:4" s="62" customFormat="1" ht="15">
      <c r="A103" s="63" t="s">
        <v>110</v>
      </c>
      <c r="B103" s="64" t="s">
        <v>113</v>
      </c>
      <c r="C103" s="180"/>
      <c r="D103" s="181"/>
    </row>
    <row r="104" spans="1:4" s="62" customFormat="1" ht="15">
      <c r="A104" s="63" t="s">
        <v>114</v>
      </c>
      <c r="B104" s="64" t="s">
        <v>115</v>
      </c>
      <c r="C104" s="180"/>
      <c r="D104" s="181"/>
    </row>
    <row r="105" spans="1:4" ht="15.75" thickBot="1">
      <c r="A105" s="45" t="s">
        <v>15</v>
      </c>
      <c r="B105" s="45" t="s">
        <v>16</v>
      </c>
      <c r="C105" s="185"/>
      <c r="D105" s="179"/>
    </row>
    <row r="106" spans="1:4" ht="15.75" thickTop="1">
      <c r="A106" s="177" t="s">
        <v>17</v>
      </c>
      <c r="B106" s="47">
        <v>1</v>
      </c>
      <c r="C106" s="48" t="s">
        <v>18</v>
      </c>
      <c r="D106" s="187"/>
    </row>
    <row r="107" spans="1:4" ht="15">
      <c r="A107" s="6"/>
      <c r="B107" s="6"/>
      <c r="C107" s="49" t="s">
        <v>18</v>
      </c>
      <c r="D107" s="50">
        <f>(B106*D106)</f>
        <v>0</v>
      </c>
    </row>
    <row r="108" spans="1:4" ht="15">
      <c r="A108" s="6"/>
      <c r="B108" s="6"/>
      <c r="C108" s="89"/>
      <c r="D108" s="90"/>
    </row>
    <row r="109" spans="1:4" ht="24" customHeight="1">
      <c r="A109" s="6"/>
      <c r="B109" s="6"/>
      <c r="C109" s="55" t="s">
        <v>499</v>
      </c>
      <c r="D109" s="50">
        <f>SUM(D21,D36,D49,D57,D71,D83,D95,D107)</f>
        <v>0</v>
      </c>
    </row>
    <row r="110" spans="1:4" ht="15">
      <c r="A110" s="6"/>
      <c r="B110" s="6"/>
      <c r="C110" s="89"/>
      <c r="D110" s="90"/>
    </row>
    <row r="111" spans="1:4" s="62" customFormat="1" ht="15">
      <c r="A111" s="154" t="s">
        <v>497</v>
      </c>
      <c r="B111" s="155"/>
      <c r="C111" s="156"/>
      <c r="D111" s="157"/>
    </row>
    <row r="112" spans="1:4" ht="15">
      <c r="A112" s="6"/>
      <c r="B112" s="6"/>
      <c r="C112" s="89"/>
      <c r="D112" s="90"/>
    </row>
    <row r="113" spans="1:4" ht="15">
      <c r="A113" s="70" t="s">
        <v>27</v>
      </c>
      <c r="B113" s="75"/>
      <c r="C113" s="70"/>
      <c r="D113" s="75"/>
    </row>
    <row r="114" spans="1:4" ht="15">
      <c r="A114" s="139" t="s">
        <v>1</v>
      </c>
      <c r="B114" s="141" t="s">
        <v>225</v>
      </c>
      <c r="C114" s="148" t="s">
        <v>12</v>
      </c>
      <c r="D114" s="15" t="s">
        <v>13</v>
      </c>
    </row>
    <row r="115" spans="1:4" ht="15">
      <c r="A115" s="78" t="s">
        <v>14</v>
      </c>
      <c r="B115" s="142" t="s">
        <v>504</v>
      </c>
      <c r="C115" s="172"/>
      <c r="D115" s="170"/>
    </row>
    <row r="116" spans="1:4" ht="15">
      <c r="A116" s="164" t="s">
        <v>70</v>
      </c>
      <c r="B116" s="165" t="s">
        <v>505</v>
      </c>
      <c r="C116" s="172"/>
      <c r="D116" s="176"/>
    </row>
    <row r="117" spans="1:4" ht="15">
      <c r="A117" s="164" t="s">
        <v>72</v>
      </c>
      <c r="B117" s="165" t="s">
        <v>274</v>
      </c>
      <c r="C117" s="172"/>
      <c r="D117" s="176"/>
    </row>
    <row r="118" spans="1:4" ht="15">
      <c r="A118" s="164" t="s">
        <v>277</v>
      </c>
      <c r="B118" s="165" t="s">
        <v>278</v>
      </c>
      <c r="C118" s="172"/>
      <c r="D118" s="176"/>
    </row>
    <row r="119" spans="1:4" ht="15">
      <c r="A119" s="164" t="s">
        <v>76</v>
      </c>
      <c r="B119" s="165" t="s">
        <v>275</v>
      </c>
      <c r="C119" s="172"/>
      <c r="D119" s="176"/>
    </row>
    <row r="120" spans="1:4" ht="15">
      <c r="A120" s="164" t="s">
        <v>122</v>
      </c>
      <c r="B120" s="165" t="s">
        <v>506</v>
      </c>
      <c r="C120" s="172"/>
      <c r="D120" s="176"/>
    </row>
    <row r="121" spans="1:4" ht="15">
      <c r="A121" s="164" t="s">
        <v>276</v>
      </c>
      <c r="B121" s="165" t="s">
        <v>507</v>
      </c>
      <c r="C121" s="172"/>
      <c r="D121" s="176"/>
    </row>
    <row r="122" spans="1:4" ht="15.75" thickBot="1">
      <c r="A122" s="166" t="s">
        <v>15</v>
      </c>
      <c r="B122" s="147" t="s">
        <v>16</v>
      </c>
      <c r="C122" s="172"/>
      <c r="D122" s="170"/>
    </row>
    <row r="123" spans="1:4" ht="15.75" thickTop="1">
      <c r="A123" s="79" t="s">
        <v>17</v>
      </c>
      <c r="B123" s="143">
        <v>4</v>
      </c>
      <c r="C123" s="149" t="s">
        <v>229</v>
      </c>
      <c r="D123" s="171"/>
    </row>
    <row r="124" spans="1:4" ht="15">
      <c r="A124" s="87"/>
      <c r="B124" s="70"/>
      <c r="C124" s="167" t="s">
        <v>252</v>
      </c>
      <c r="D124" s="168">
        <f>(B123*D123)</f>
        <v>0</v>
      </c>
    </row>
    <row r="125" spans="1:4" ht="15">
      <c r="A125" s="6"/>
      <c r="B125" s="6"/>
      <c r="C125" s="89"/>
      <c r="D125" s="90"/>
    </row>
    <row r="126" spans="1:4" ht="36" customHeight="1">
      <c r="A126" s="6"/>
      <c r="B126" s="6"/>
      <c r="C126" s="158" t="s">
        <v>498</v>
      </c>
      <c r="D126" s="50">
        <f>SUM(D124)</f>
        <v>0</v>
      </c>
    </row>
    <row r="127" spans="1:4" ht="15">
      <c r="A127" s="6"/>
      <c r="B127" s="6"/>
      <c r="C127" s="89"/>
      <c r="D127" s="90"/>
    </row>
    <row r="129" spans="1:4" ht="27" customHeight="1">
      <c r="A129" s="6"/>
      <c r="B129" s="6"/>
      <c r="C129" s="160" t="s">
        <v>501</v>
      </c>
      <c r="D129" s="159">
        <f>SUM(D109,D126)</f>
        <v>0</v>
      </c>
    </row>
  </sheetData>
  <sheetProtection algorithmName="SHA-512" hashValue="1UrGmWsaOJiRJfqgOoCudODeaLk81rCYjVWXXyzGELEBe0n6HhgBXAJafjDmb4F/AzYqB8qkS4rWZ1zqNhrzbQ==" saltValue="GsVEyV2JxQ+Fyk7zVEt4Lg==" spinCount="100000" sheet="1" objects="1" scenarios="1"/>
  <protectedRanges>
    <protectedRange sqref="C111:D111" name="Oblast1_3_2"/>
    <protectedRange sqref="C113:D124" name="Oblast1_2"/>
  </protectedRange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0656A-6F3C-4921-98A4-95A13B9C566C}">
  <dimension ref="A1:E255"/>
  <sheetViews>
    <sheetView tabSelected="1" zoomScale="106" zoomScaleNormal="106" workbookViewId="0" topLeftCell="A227">
      <selection activeCell="B195" sqref="B195"/>
    </sheetView>
  </sheetViews>
  <sheetFormatPr defaultColWidth="8.8515625" defaultRowHeight="15"/>
  <cols>
    <col min="1" max="1" width="52.28125" style="0" customWidth="1"/>
    <col min="2" max="2" width="70.140625" style="0" customWidth="1"/>
    <col min="3" max="3" width="52.28125" style="0" customWidth="1"/>
    <col min="4" max="4" width="52.8515625" style="0" customWidth="1"/>
  </cols>
  <sheetData>
    <row r="1" spans="1:4" ht="15.75">
      <c r="A1" s="1" t="s">
        <v>510</v>
      </c>
      <c r="B1" s="2"/>
      <c r="C1" s="1"/>
      <c r="D1" s="2"/>
    </row>
    <row r="2" spans="1:4" ht="15">
      <c r="A2" s="3"/>
      <c r="B2" s="4"/>
      <c r="C2" s="3"/>
      <c r="D2" s="4"/>
    </row>
    <row r="3" spans="1:4" ht="15">
      <c r="A3" s="5" t="s">
        <v>2</v>
      </c>
      <c r="B3" s="6"/>
      <c r="C3" s="5"/>
      <c r="D3" s="6"/>
    </row>
    <row r="4" spans="1:4" ht="15.75">
      <c r="A4" s="1"/>
      <c r="B4" s="7"/>
      <c r="C4" s="1"/>
      <c r="D4" s="7"/>
    </row>
    <row r="5" spans="1:4" ht="15">
      <c r="A5" s="8" t="s">
        <v>3</v>
      </c>
      <c r="B5" s="7"/>
      <c r="C5" s="8"/>
      <c r="D5" s="7"/>
    </row>
    <row r="6" spans="1:4" ht="15">
      <c r="A6" s="9" t="s">
        <v>4</v>
      </c>
      <c r="B6" s="7"/>
      <c r="C6" s="9"/>
      <c r="D6" s="7"/>
    </row>
    <row r="7" spans="1:4" ht="15">
      <c r="A7" s="9" t="s">
        <v>5</v>
      </c>
      <c r="B7" s="10"/>
      <c r="C7" s="9"/>
      <c r="D7" s="10"/>
    </row>
    <row r="8" spans="1:4" ht="15">
      <c r="A8" s="9" t="s">
        <v>461</v>
      </c>
      <c r="B8" s="10"/>
      <c r="C8" s="9"/>
      <c r="D8" s="10"/>
    </row>
    <row r="9" spans="1:4" ht="15">
      <c r="A9" s="9" t="s">
        <v>6</v>
      </c>
      <c r="B9" s="10"/>
      <c r="C9" s="9"/>
      <c r="D9" s="10"/>
    </row>
    <row r="10" spans="1:4" ht="15">
      <c r="A10" s="9" t="s">
        <v>7</v>
      </c>
      <c r="B10" s="10"/>
      <c r="C10" s="9"/>
      <c r="D10" s="10"/>
    </row>
    <row r="11" spans="1:4" ht="15">
      <c r="A11" s="9" t="s">
        <v>8</v>
      </c>
      <c r="B11" s="10"/>
      <c r="C11" s="9"/>
      <c r="D11" s="10"/>
    </row>
    <row r="12" spans="1:4" ht="15">
      <c r="A12" s="9" t="s">
        <v>9</v>
      </c>
      <c r="B12" s="10"/>
      <c r="C12" s="9"/>
      <c r="D12" s="10"/>
    </row>
    <row r="13" spans="1:4" ht="15">
      <c r="A13" s="6"/>
      <c r="B13" s="3"/>
      <c r="C13" s="6"/>
      <c r="D13" s="3"/>
    </row>
    <row r="14" spans="1:4" ht="15">
      <c r="A14" s="37" t="s">
        <v>10</v>
      </c>
      <c r="B14" s="38"/>
      <c r="C14" s="37"/>
      <c r="D14" s="38"/>
    </row>
    <row r="15" spans="1:4" ht="15">
      <c r="A15" s="39" t="s">
        <v>153</v>
      </c>
      <c r="B15" s="40" t="s">
        <v>26</v>
      </c>
      <c r="C15" s="41" t="s">
        <v>12</v>
      </c>
      <c r="D15" s="42" t="s">
        <v>13</v>
      </c>
    </row>
    <row r="16" spans="1:4" ht="15">
      <c r="A16" s="16" t="s">
        <v>14</v>
      </c>
      <c r="B16" s="17" t="s">
        <v>154</v>
      </c>
      <c r="C16" s="178"/>
      <c r="D16" s="179"/>
    </row>
    <row r="17" spans="1:4" ht="102">
      <c r="A17" s="16" t="s">
        <v>155</v>
      </c>
      <c r="B17" s="17" t="s">
        <v>163</v>
      </c>
      <c r="C17" s="180"/>
      <c r="D17" s="179"/>
    </row>
    <row r="18" spans="1:4" ht="129.75" customHeight="1">
      <c r="A18" s="16" t="s">
        <v>0</v>
      </c>
      <c r="B18" s="17" t="s">
        <v>156</v>
      </c>
      <c r="C18" s="180"/>
      <c r="D18" s="179"/>
    </row>
    <row r="19" spans="1:4" ht="140.25">
      <c r="A19" s="16" t="s">
        <v>157</v>
      </c>
      <c r="B19" s="17" t="s">
        <v>158</v>
      </c>
      <c r="C19" s="180"/>
      <c r="D19" s="179"/>
    </row>
    <row r="20" spans="1:4" ht="25.5">
      <c r="A20" s="16" t="s">
        <v>167</v>
      </c>
      <c r="B20" s="17" t="s">
        <v>168</v>
      </c>
      <c r="C20" s="180"/>
      <c r="D20" s="179"/>
    </row>
    <row r="21" spans="1:4" ht="25.5">
      <c r="A21" s="16" t="s">
        <v>159</v>
      </c>
      <c r="B21" s="17" t="s">
        <v>160</v>
      </c>
      <c r="C21" s="180"/>
      <c r="D21" s="179"/>
    </row>
    <row r="22" spans="1:4" ht="15">
      <c r="A22" s="16" t="s">
        <v>1</v>
      </c>
      <c r="B22" s="17" t="s">
        <v>161</v>
      </c>
      <c r="C22" s="180"/>
      <c r="D22" s="179"/>
    </row>
    <row r="23" spans="1:4" ht="15">
      <c r="A23" s="16" t="s">
        <v>128</v>
      </c>
      <c r="B23" s="17" t="s">
        <v>162</v>
      </c>
      <c r="C23" s="180"/>
      <c r="D23" s="179"/>
    </row>
    <row r="24" spans="1:4" ht="15">
      <c r="A24" s="16" t="s">
        <v>164</v>
      </c>
      <c r="B24" s="17" t="s">
        <v>165</v>
      </c>
      <c r="C24" s="180"/>
      <c r="D24" s="179"/>
    </row>
    <row r="25" spans="1:4" ht="15">
      <c r="A25" s="16" t="s">
        <v>129</v>
      </c>
      <c r="B25" s="17" t="s">
        <v>169</v>
      </c>
      <c r="C25" s="180"/>
      <c r="D25" s="179"/>
    </row>
    <row r="26" spans="1:4" ht="15">
      <c r="A26" s="16" t="s">
        <v>151</v>
      </c>
      <c r="B26" s="17" t="s">
        <v>166</v>
      </c>
      <c r="C26" s="180"/>
      <c r="D26" s="179"/>
    </row>
    <row r="27" spans="1:4" ht="15.75" thickBot="1">
      <c r="A27" s="45" t="s">
        <v>15</v>
      </c>
      <c r="B27" s="45" t="s">
        <v>16</v>
      </c>
      <c r="C27" s="185"/>
      <c r="D27" s="186"/>
    </row>
    <row r="28" spans="1:4" ht="15.75" thickTop="1">
      <c r="A28" s="46" t="s">
        <v>17</v>
      </c>
      <c r="B28" s="47">
        <v>3</v>
      </c>
      <c r="C28" s="48" t="s">
        <v>18</v>
      </c>
      <c r="D28" s="187"/>
    </row>
    <row r="29" spans="1:4" ht="15">
      <c r="A29" s="6"/>
      <c r="B29" s="6"/>
      <c r="C29" s="49" t="s">
        <v>335</v>
      </c>
      <c r="D29" s="50">
        <f>(B28*D28)</f>
        <v>0</v>
      </c>
    </row>
    <row r="31" spans="1:4" ht="15">
      <c r="A31" s="37" t="s">
        <v>19</v>
      </c>
      <c r="B31" s="38"/>
      <c r="C31" s="37"/>
      <c r="D31" s="38"/>
    </row>
    <row r="32" spans="1:4" ht="15">
      <c r="A32" s="39" t="s">
        <v>170</v>
      </c>
      <c r="B32" s="40" t="s">
        <v>26</v>
      </c>
      <c r="C32" s="41" t="s">
        <v>12</v>
      </c>
      <c r="D32" s="42" t="s">
        <v>13</v>
      </c>
    </row>
    <row r="33" spans="1:4" ht="25.5">
      <c r="A33" s="16" t="s">
        <v>14</v>
      </c>
      <c r="B33" s="17" t="s">
        <v>220</v>
      </c>
      <c r="C33" s="178"/>
      <c r="D33" s="179"/>
    </row>
    <row r="34" spans="1:4" ht="15">
      <c r="A34" s="16" t="s">
        <v>171</v>
      </c>
      <c r="B34" s="17" t="s">
        <v>172</v>
      </c>
      <c r="C34" s="180"/>
      <c r="D34" s="181"/>
    </row>
    <row r="35" spans="1:4" ht="15">
      <c r="A35" s="16" t="s">
        <v>173</v>
      </c>
      <c r="B35" s="17" t="s">
        <v>174</v>
      </c>
      <c r="C35" s="180"/>
      <c r="D35" s="181"/>
    </row>
    <row r="36" spans="1:4" ht="15">
      <c r="A36" s="16" t="s">
        <v>175</v>
      </c>
      <c r="B36" s="17">
        <v>2</v>
      </c>
      <c r="C36" s="180"/>
      <c r="D36" s="181"/>
    </row>
    <row r="37" spans="1:4" ht="15">
      <c r="A37" s="16" t="s">
        <v>193</v>
      </c>
      <c r="B37" s="17" t="s">
        <v>194</v>
      </c>
      <c r="C37" s="180"/>
      <c r="D37" s="181"/>
    </row>
    <row r="38" spans="1:4" ht="15">
      <c r="A38" s="16" t="s">
        <v>176</v>
      </c>
      <c r="B38" s="17" t="s">
        <v>191</v>
      </c>
      <c r="C38" s="180"/>
      <c r="D38" s="181"/>
    </row>
    <row r="39" spans="1:4" ht="15">
      <c r="A39" s="16" t="s">
        <v>177</v>
      </c>
      <c r="B39" s="17" t="s">
        <v>178</v>
      </c>
      <c r="C39" s="180"/>
      <c r="D39" s="181"/>
    </row>
    <row r="40" spans="1:4" ht="15">
      <c r="A40" s="16" t="s">
        <v>179</v>
      </c>
      <c r="B40" s="17" t="s">
        <v>180</v>
      </c>
      <c r="C40" s="180"/>
      <c r="D40" s="181"/>
    </row>
    <row r="41" spans="1:4" ht="15">
      <c r="A41" s="16" t="s">
        <v>181</v>
      </c>
      <c r="B41" s="17" t="s">
        <v>182</v>
      </c>
      <c r="C41" s="180"/>
      <c r="D41" s="181"/>
    </row>
    <row r="42" spans="1:4" ht="15">
      <c r="A42" s="16" t="s">
        <v>183</v>
      </c>
      <c r="B42" s="17" t="s">
        <v>56</v>
      </c>
      <c r="C42" s="180"/>
      <c r="D42" s="181"/>
    </row>
    <row r="43" spans="1:4" ht="15">
      <c r="A43" s="16" t="s">
        <v>129</v>
      </c>
      <c r="B43" s="17" t="s">
        <v>184</v>
      </c>
      <c r="C43" s="180"/>
      <c r="D43" s="181"/>
    </row>
    <row r="44" spans="1:4" ht="15">
      <c r="A44" s="16" t="s">
        <v>185</v>
      </c>
      <c r="B44" s="17" t="s">
        <v>186</v>
      </c>
      <c r="C44" s="180"/>
      <c r="D44" s="181"/>
    </row>
    <row r="45" spans="1:4" ht="15">
      <c r="A45" s="16" t="s">
        <v>189</v>
      </c>
      <c r="B45" s="17" t="s">
        <v>190</v>
      </c>
      <c r="C45" s="188"/>
      <c r="D45" s="181"/>
    </row>
    <row r="46" spans="1:4" ht="15">
      <c r="A46" s="16" t="s">
        <v>187</v>
      </c>
      <c r="B46" s="17" t="s">
        <v>188</v>
      </c>
      <c r="C46" s="180"/>
      <c r="D46" s="181"/>
    </row>
    <row r="47" spans="1:4" ht="15">
      <c r="A47" s="66" t="s">
        <v>82</v>
      </c>
      <c r="B47" s="137" t="s">
        <v>192</v>
      </c>
      <c r="C47" s="180"/>
      <c r="D47" s="181"/>
    </row>
    <row r="48" spans="1:4" ht="15.75" thickBot="1">
      <c r="A48" s="45" t="s">
        <v>15</v>
      </c>
      <c r="B48" s="45" t="s">
        <v>16</v>
      </c>
      <c r="C48" s="185"/>
      <c r="D48" s="186"/>
    </row>
    <row r="49" spans="1:4" ht="15.75" thickTop="1">
      <c r="A49" s="46" t="s">
        <v>17</v>
      </c>
      <c r="B49" s="47">
        <v>3</v>
      </c>
      <c r="C49" s="48" t="s">
        <v>18</v>
      </c>
      <c r="D49" s="187"/>
    </row>
    <row r="50" spans="1:4" ht="15">
      <c r="A50" s="6"/>
      <c r="B50" s="6"/>
      <c r="C50" s="49" t="s">
        <v>335</v>
      </c>
      <c r="D50" s="50">
        <f>(B49*D49)</f>
        <v>0</v>
      </c>
    </row>
    <row r="52" spans="1:4" ht="15">
      <c r="A52" s="37" t="s">
        <v>20</v>
      </c>
      <c r="B52" s="38"/>
      <c r="C52" s="37"/>
      <c r="D52" s="38"/>
    </row>
    <row r="53" spans="1:4" ht="15">
      <c r="A53" s="39" t="s">
        <v>195</v>
      </c>
      <c r="B53" s="40" t="s">
        <v>26</v>
      </c>
      <c r="C53" s="41" t="s">
        <v>12</v>
      </c>
      <c r="D53" s="42" t="s">
        <v>13</v>
      </c>
    </row>
    <row r="54" spans="1:4" ht="15">
      <c r="A54" s="16" t="s">
        <v>14</v>
      </c>
      <c r="B54" s="17" t="s">
        <v>197</v>
      </c>
      <c r="C54" s="178"/>
      <c r="D54" s="179"/>
    </row>
    <row r="55" spans="1:4" ht="76.5">
      <c r="A55" s="16" t="s">
        <v>142</v>
      </c>
      <c r="B55" s="17" t="s">
        <v>196</v>
      </c>
      <c r="C55" s="180"/>
      <c r="D55" s="179"/>
    </row>
    <row r="56" spans="1:4" ht="15">
      <c r="A56" s="16" t="s">
        <v>198</v>
      </c>
      <c r="B56" s="17" t="s">
        <v>199</v>
      </c>
      <c r="C56" s="180"/>
      <c r="D56" s="179"/>
    </row>
    <row r="57" spans="1:4" ht="15">
      <c r="A57" s="16" t="s">
        <v>159</v>
      </c>
      <c r="B57" s="68" t="s">
        <v>200</v>
      </c>
      <c r="C57" s="180"/>
      <c r="D57" s="179"/>
    </row>
    <row r="58" spans="1:4" ht="15">
      <c r="A58" s="16" t="s">
        <v>201</v>
      </c>
      <c r="B58" s="17" t="s">
        <v>202</v>
      </c>
      <c r="C58" s="180"/>
      <c r="D58" s="179"/>
    </row>
    <row r="59" spans="1:4" ht="25.5">
      <c r="A59" s="16" t="s">
        <v>203</v>
      </c>
      <c r="B59" s="17" t="s">
        <v>206</v>
      </c>
      <c r="C59" s="180"/>
      <c r="D59" s="179"/>
    </row>
    <row r="60" spans="1:4" ht="15">
      <c r="A60" s="16" t="s">
        <v>204</v>
      </c>
      <c r="B60" s="17" t="s">
        <v>205</v>
      </c>
      <c r="C60" s="180"/>
      <c r="D60" s="179"/>
    </row>
    <row r="61" spans="1:4" ht="76.5">
      <c r="A61" s="16" t="s">
        <v>92</v>
      </c>
      <c r="B61" s="17" t="s">
        <v>207</v>
      </c>
      <c r="C61" s="180"/>
      <c r="D61" s="179"/>
    </row>
    <row r="62" spans="1:4" ht="15.75" thickBot="1">
      <c r="A62" s="45" t="s">
        <v>15</v>
      </c>
      <c r="B62" s="45" t="s">
        <v>16</v>
      </c>
      <c r="C62" s="185"/>
      <c r="D62" s="186"/>
    </row>
    <row r="63" spans="1:4" ht="15.75" thickTop="1">
      <c r="A63" s="46" t="s">
        <v>17</v>
      </c>
      <c r="B63" s="47">
        <v>1</v>
      </c>
      <c r="C63" s="48" t="s">
        <v>18</v>
      </c>
      <c r="D63" s="187"/>
    </row>
    <row r="64" spans="1:4" ht="15">
      <c r="A64" s="6"/>
      <c r="B64" s="6"/>
      <c r="C64" s="49" t="s">
        <v>18</v>
      </c>
      <c r="D64" s="50">
        <f>(B63*D63)</f>
        <v>0</v>
      </c>
    </row>
    <row r="66" spans="1:4" ht="15">
      <c r="A66" s="37" t="s">
        <v>21</v>
      </c>
      <c r="B66" s="38"/>
      <c r="C66" s="37"/>
      <c r="D66" s="38"/>
    </row>
    <row r="67" spans="1:4" ht="15">
      <c r="A67" s="39" t="s">
        <v>208</v>
      </c>
      <c r="B67" s="40" t="s">
        <v>26</v>
      </c>
      <c r="C67" s="41" t="s">
        <v>12</v>
      </c>
      <c r="D67" s="42" t="s">
        <v>13</v>
      </c>
    </row>
    <row r="68" spans="1:4" ht="25.5">
      <c r="A68" s="16" t="s">
        <v>209</v>
      </c>
      <c r="B68" s="17" t="s">
        <v>210</v>
      </c>
      <c r="C68" s="178"/>
      <c r="D68" s="179"/>
    </row>
    <row r="69" spans="1:4" ht="63.75">
      <c r="A69" s="16" t="s">
        <v>142</v>
      </c>
      <c r="B69" s="17" t="s">
        <v>211</v>
      </c>
      <c r="C69" s="180"/>
      <c r="D69" s="179"/>
    </row>
    <row r="70" spans="1:4" ht="38.25">
      <c r="A70" s="16" t="s">
        <v>212</v>
      </c>
      <c r="B70" s="17" t="s">
        <v>213</v>
      </c>
      <c r="C70" s="180"/>
      <c r="D70" s="179"/>
    </row>
    <row r="71" spans="1:4" ht="15">
      <c r="A71" s="16" t="s">
        <v>198</v>
      </c>
      <c r="B71" s="17" t="s">
        <v>214</v>
      </c>
      <c r="C71" s="180"/>
      <c r="D71" s="179"/>
    </row>
    <row r="72" spans="1:4" ht="25.5">
      <c r="A72" s="16" t="s">
        <v>159</v>
      </c>
      <c r="B72" s="17" t="s">
        <v>215</v>
      </c>
      <c r="C72" s="180"/>
      <c r="D72" s="179"/>
    </row>
    <row r="73" spans="1:4" ht="38.25">
      <c r="A73" s="16" t="s">
        <v>216</v>
      </c>
      <c r="B73" s="17" t="s">
        <v>219</v>
      </c>
      <c r="C73" s="180"/>
      <c r="D73" s="179"/>
    </row>
    <row r="74" spans="1:4" ht="26.25">
      <c r="A74" s="16" t="s">
        <v>201</v>
      </c>
      <c r="B74" s="69" t="s">
        <v>217</v>
      </c>
      <c r="C74" s="180"/>
      <c r="D74" s="181"/>
    </row>
    <row r="75" spans="1:4" ht="89.25">
      <c r="A75" s="16" t="s">
        <v>92</v>
      </c>
      <c r="B75" s="17" t="s">
        <v>218</v>
      </c>
      <c r="C75" s="180"/>
      <c r="D75" s="181"/>
    </row>
    <row r="76" spans="1:4" ht="15.75" thickBot="1">
      <c r="A76" s="45" t="s">
        <v>15</v>
      </c>
      <c r="B76" s="45" t="s">
        <v>16</v>
      </c>
      <c r="C76" s="185"/>
      <c r="D76" s="186"/>
    </row>
    <row r="77" spans="1:4" ht="15.75" thickTop="1">
      <c r="A77" s="46" t="s">
        <v>17</v>
      </c>
      <c r="B77" s="47">
        <v>1</v>
      </c>
      <c r="C77" s="48" t="s">
        <v>18</v>
      </c>
      <c r="D77" s="187"/>
    </row>
    <row r="78" spans="1:4" ht="15">
      <c r="A78" s="6"/>
      <c r="B78" s="6"/>
      <c r="C78" s="49" t="s">
        <v>18</v>
      </c>
      <c r="D78" s="50">
        <f>(B77*D77)</f>
        <v>0</v>
      </c>
    </row>
    <row r="80" spans="1:5" ht="15">
      <c r="A80" s="95" t="s">
        <v>22</v>
      </c>
      <c r="B80" s="95"/>
      <c r="C80" s="95"/>
      <c r="D80" s="95"/>
      <c r="E80" s="96"/>
    </row>
    <row r="81" spans="1:5" ht="15">
      <c r="A81" s="113" t="s">
        <v>336</v>
      </c>
      <c r="B81" s="114" t="s">
        <v>337</v>
      </c>
      <c r="C81" s="118" t="s">
        <v>12</v>
      </c>
      <c r="D81" s="119" t="s">
        <v>13</v>
      </c>
      <c r="E81" s="97"/>
    </row>
    <row r="82" spans="1:5" ht="15">
      <c r="A82" s="98"/>
      <c r="B82" s="99" t="s">
        <v>338</v>
      </c>
      <c r="C82" s="178"/>
      <c r="D82" s="181"/>
      <c r="E82" s="106"/>
    </row>
    <row r="83" spans="1:5" ht="15">
      <c r="A83" s="98" t="s">
        <v>339</v>
      </c>
      <c r="B83" s="99" t="s">
        <v>340</v>
      </c>
      <c r="C83" s="180"/>
      <c r="D83" s="186"/>
      <c r="E83" s="91"/>
    </row>
    <row r="84" spans="1:4" ht="15">
      <c r="A84" s="98" t="s">
        <v>341</v>
      </c>
      <c r="B84" s="99" t="s">
        <v>392</v>
      </c>
      <c r="C84" s="189"/>
      <c r="D84" s="190"/>
    </row>
    <row r="85" spans="1:4" ht="38.25">
      <c r="A85" s="98" t="s">
        <v>342</v>
      </c>
      <c r="B85" s="99" t="s">
        <v>343</v>
      </c>
      <c r="C85" s="189"/>
      <c r="D85" s="181"/>
    </row>
    <row r="86" spans="1:4" ht="15">
      <c r="A86" s="98" t="s">
        <v>344</v>
      </c>
      <c r="B86" s="99" t="s">
        <v>345</v>
      </c>
      <c r="C86" s="189"/>
      <c r="D86" s="181"/>
    </row>
    <row r="87" spans="1:4" ht="15">
      <c r="A87" s="98" t="s">
        <v>346</v>
      </c>
      <c r="B87" s="99" t="s">
        <v>347</v>
      </c>
      <c r="C87" s="189"/>
      <c r="D87" s="186"/>
    </row>
    <row r="88" spans="1:4" ht="38.25">
      <c r="A88" s="98" t="s">
        <v>348</v>
      </c>
      <c r="B88" s="99" t="s">
        <v>349</v>
      </c>
      <c r="C88" s="189"/>
      <c r="D88" s="190"/>
    </row>
    <row r="89" spans="1:4" ht="25.5">
      <c r="A89" s="98" t="s">
        <v>350</v>
      </c>
      <c r="B89" s="99" t="s">
        <v>351</v>
      </c>
      <c r="C89" s="189"/>
      <c r="D89" s="181"/>
    </row>
    <row r="90" spans="1:4" ht="15">
      <c r="A90" s="98" t="s">
        <v>352</v>
      </c>
      <c r="B90" s="99" t="s">
        <v>353</v>
      </c>
      <c r="C90" s="189"/>
      <c r="D90" s="181"/>
    </row>
    <row r="91" spans="1:4" ht="25.5">
      <c r="A91" s="98" t="s">
        <v>354</v>
      </c>
      <c r="B91" s="99" t="s">
        <v>355</v>
      </c>
      <c r="C91" s="189"/>
      <c r="D91" s="186"/>
    </row>
    <row r="92" spans="1:4" ht="15">
      <c r="A92" s="98" t="s">
        <v>356</v>
      </c>
      <c r="B92" s="99" t="s">
        <v>394</v>
      </c>
      <c r="C92" s="189"/>
      <c r="D92" s="190"/>
    </row>
    <row r="93" spans="1:4" ht="15">
      <c r="A93" s="98" t="s">
        <v>122</v>
      </c>
      <c r="B93" s="99" t="s">
        <v>393</v>
      </c>
      <c r="C93" s="189"/>
      <c r="D93" s="181"/>
    </row>
    <row r="94" spans="1:4" ht="15">
      <c r="A94" s="98" t="s">
        <v>357</v>
      </c>
      <c r="B94" s="100" t="s">
        <v>395</v>
      </c>
      <c r="C94" s="189"/>
      <c r="D94" s="181"/>
    </row>
    <row r="95" spans="1:4" ht="25.5">
      <c r="A95" s="98" t="s">
        <v>82</v>
      </c>
      <c r="B95" s="100" t="s">
        <v>358</v>
      </c>
      <c r="C95" s="189"/>
      <c r="D95" s="186"/>
    </row>
    <row r="96" spans="1:4" ht="15.75" thickBot="1">
      <c r="A96" s="101" t="s">
        <v>15</v>
      </c>
      <c r="B96" s="101" t="s">
        <v>16</v>
      </c>
      <c r="C96" s="191"/>
      <c r="D96" s="190"/>
    </row>
    <row r="97" spans="1:4" ht="15.75" thickTop="1">
      <c r="A97" s="102" t="s">
        <v>17</v>
      </c>
      <c r="B97" s="108">
        <v>1</v>
      </c>
      <c r="C97" s="120" t="s">
        <v>18</v>
      </c>
      <c r="D97" s="121"/>
    </row>
    <row r="98" spans="1:4" ht="15">
      <c r="A98" s="91"/>
      <c r="B98" s="91"/>
      <c r="C98" s="103" t="s">
        <v>18</v>
      </c>
      <c r="D98" s="104">
        <v>0</v>
      </c>
    </row>
    <row r="99" spans="1:4" ht="15">
      <c r="A99" s="92"/>
      <c r="B99" s="92"/>
      <c r="C99" s="92"/>
      <c r="D99" s="92"/>
    </row>
    <row r="100" spans="1:5" ht="15">
      <c r="A100" s="95" t="s">
        <v>23</v>
      </c>
      <c r="B100" s="95"/>
      <c r="C100" s="95"/>
      <c r="D100" s="95"/>
      <c r="E100" s="91"/>
    </row>
    <row r="101" spans="1:5" ht="15">
      <c r="A101" s="113" t="s">
        <v>360</v>
      </c>
      <c r="B101" s="114" t="s">
        <v>361</v>
      </c>
      <c r="C101" s="129" t="s">
        <v>12</v>
      </c>
      <c r="D101" s="119" t="s">
        <v>13</v>
      </c>
      <c r="E101" s="91"/>
    </row>
    <row r="102" spans="1:5" ht="15">
      <c r="A102" s="98" t="s">
        <v>362</v>
      </c>
      <c r="B102" s="111" t="s">
        <v>363</v>
      </c>
      <c r="C102" s="178"/>
      <c r="D102" s="181"/>
      <c r="E102" s="106"/>
    </row>
    <row r="103" spans="1:5" ht="15">
      <c r="A103" s="98" t="s">
        <v>348</v>
      </c>
      <c r="B103" s="99" t="s">
        <v>364</v>
      </c>
      <c r="C103" s="180"/>
      <c r="D103" s="186"/>
      <c r="E103" s="91"/>
    </row>
    <row r="104" spans="1:5" ht="15">
      <c r="A104" s="98" t="s">
        <v>90</v>
      </c>
      <c r="B104" s="100" t="s">
        <v>384</v>
      </c>
      <c r="C104" s="180"/>
      <c r="D104" s="190"/>
      <c r="E104" s="91"/>
    </row>
    <row r="105" spans="1:5" ht="15.75" thickBot="1">
      <c r="A105" s="101" t="s">
        <v>15</v>
      </c>
      <c r="B105" s="105" t="s">
        <v>16</v>
      </c>
      <c r="C105" s="180"/>
      <c r="D105" s="181"/>
      <c r="E105" s="97"/>
    </row>
    <row r="106" spans="1:5" ht="15.75" thickTop="1">
      <c r="A106" s="102" t="s">
        <v>17</v>
      </c>
      <c r="B106" s="108">
        <v>1</v>
      </c>
      <c r="C106" s="123" t="s">
        <v>18</v>
      </c>
      <c r="D106" s="124"/>
      <c r="E106" s="91"/>
    </row>
    <row r="107" spans="1:5" ht="15">
      <c r="A107" s="92"/>
      <c r="B107" s="92"/>
      <c r="C107" s="103" t="s">
        <v>18</v>
      </c>
      <c r="D107" s="107">
        <v>0</v>
      </c>
      <c r="E107" s="93"/>
    </row>
    <row r="108" spans="1:5" ht="15">
      <c r="A108" s="92"/>
      <c r="B108" s="92"/>
      <c r="C108" s="92"/>
      <c r="D108" s="92"/>
      <c r="E108" s="97"/>
    </row>
    <row r="109" spans="1:5" ht="15">
      <c r="A109" s="95" t="s">
        <v>24</v>
      </c>
      <c r="B109" s="95"/>
      <c r="C109" s="95"/>
      <c r="D109" s="95"/>
      <c r="E109" s="91"/>
    </row>
    <row r="110" spans="1:5" ht="15">
      <c r="A110" s="113" t="s">
        <v>365</v>
      </c>
      <c r="B110" s="114" t="s">
        <v>366</v>
      </c>
      <c r="C110" s="118" t="s">
        <v>12</v>
      </c>
      <c r="D110" s="119" t="s">
        <v>13</v>
      </c>
      <c r="E110" s="91"/>
    </row>
    <row r="111" spans="1:5" ht="38.25">
      <c r="A111" s="98" t="s">
        <v>362</v>
      </c>
      <c r="B111" s="99" t="s">
        <v>367</v>
      </c>
      <c r="C111" s="178"/>
      <c r="D111" s="181"/>
      <c r="E111" s="106"/>
    </row>
    <row r="112" spans="1:5" ht="15">
      <c r="A112" s="98" t="s">
        <v>90</v>
      </c>
      <c r="B112" s="100" t="s">
        <v>384</v>
      </c>
      <c r="C112" s="180"/>
      <c r="D112" s="186"/>
      <c r="E112" s="91"/>
    </row>
    <row r="113" spans="1:5" ht="15.75" thickBot="1">
      <c r="A113" s="105" t="s">
        <v>15</v>
      </c>
      <c r="B113" s="105" t="s">
        <v>16</v>
      </c>
      <c r="C113" s="180"/>
      <c r="D113" s="190"/>
      <c r="E113" s="93"/>
    </row>
    <row r="114" spans="1:5" ht="15.75" thickTop="1">
      <c r="A114" s="102" t="s">
        <v>17</v>
      </c>
      <c r="B114" s="108">
        <v>1</v>
      </c>
      <c r="C114" s="123" t="s">
        <v>18</v>
      </c>
      <c r="D114" s="124"/>
      <c r="E114" s="91"/>
    </row>
    <row r="115" spans="1:5" ht="15">
      <c r="A115" s="91"/>
      <c r="B115" s="91"/>
      <c r="C115" s="103" t="s">
        <v>18</v>
      </c>
      <c r="D115" s="104">
        <v>0</v>
      </c>
      <c r="E115" s="97"/>
    </row>
    <row r="116" spans="1:5" ht="15">
      <c r="A116" s="92"/>
      <c r="B116" s="92"/>
      <c r="C116" s="92"/>
      <c r="D116" s="92"/>
      <c r="E116" s="97"/>
    </row>
    <row r="117" spans="1:5" ht="15">
      <c r="A117" s="95" t="s">
        <v>25</v>
      </c>
      <c r="B117" s="95"/>
      <c r="C117" s="95"/>
      <c r="D117" s="95"/>
      <c r="E117" s="91"/>
    </row>
    <row r="118" spans="1:5" ht="15">
      <c r="A118" s="113" t="s">
        <v>368</v>
      </c>
      <c r="B118" s="114" t="s">
        <v>366</v>
      </c>
      <c r="C118" s="118" t="s">
        <v>12</v>
      </c>
      <c r="D118" s="119" t="s">
        <v>13</v>
      </c>
      <c r="E118" s="91"/>
    </row>
    <row r="119" spans="1:5" ht="15">
      <c r="A119" s="98" t="s">
        <v>362</v>
      </c>
      <c r="B119" s="99" t="s">
        <v>369</v>
      </c>
      <c r="C119" s="178"/>
      <c r="D119" s="181"/>
      <c r="E119" s="106"/>
    </row>
    <row r="120" spans="1:5" ht="25.5">
      <c r="A120" s="98" t="s">
        <v>370</v>
      </c>
      <c r="B120" s="99" t="s">
        <v>371</v>
      </c>
      <c r="C120" s="180"/>
      <c r="D120" s="186"/>
      <c r="E120" s="91"/>
    </row>
    <row r="121" spans="1:5" ht="15">
      <c r="A121" s="98" t="s">
        <v>90</v>
      </c>
      <c r="B121" s="100" t="s">
        <v>385</v>
      </c>
      <c r="C121" s="180"/>
      <c r="D121" s="190"/>
      <c r="E121" s="91"/>
    </row>
    <row r="122" spans="1:5" ht="15.75" thickBot="1">
      <c r="A122" s="101" t="s">
        <v>15</v>
      </c>
      <c r="B122" s="101" t="s">
        <v>16</v>
      </c>
      <c r="C122" s="180"/>
      <c r="D122" s="181"/>
      <c r="E122" s="91"/>
    </row>
    <row r="123" spans="1:5" ht="15.75" thickTop="1">
      <c r="A123" s="102" t="s">
        <v>17</v>
      </c>
      <c r="B123" s="108">
        <v>1</v>
      </c>
      <c r="C123" s="127" t="s">
        <v>18</v>
      </c>
      <c r="D123" s="128"/>
      <c r="E123" s="91"/>
    </row>
    <row r="124" spans="1:5" ht="15">
      <c r="A124" s="92"/>
      <c r="B124" s="92"/>
      <c r="C124" s="103" t="s">
        <v>18</v>
      </c>
      <c r="D124" s="104">
        <v>0</v>
      </c>
      <c r="E124" s="93"/>
    </row>
    <row r="125" spans="1:5" ht="15">
      <c r="A125" s="92"/>
      <c r="B125" s="92"/>
      <c r="C125" s="92"/>
      <c r="D125" s="92"/>
      <c r="E125" s="97"/>
    </row>
    <row r="126" spans="1:5" ht="15">
      <c r="A126" s="95" t="s">
        <v>27</v>
      </c>
      <c r="B126" s="95"/>
      <c r="C126" s="95"/>
      <c r="D126" s="95"/>
      <c r="E126" s="91"/>
    </row>
    <row r="127" spans="1:5" ht="15">
      <c r="A127" s="113" t="s">
        <v>372</v>
      </c>
      <c r="B127" s="114" t="s">
        <v>366</v>
      </c>
      <c r="C127" s="118" t="s">
        <v>12</v>
      </c>
      <c r="D127" s="119" t="s">
        <v>13</v>
      </c>
      <c r="E127" s="91"/>
    </row>
    <row r="128" spans="1:5" ht="25.5">
      <c r="A128" s="98" t="s">
        <v>362</v>
      </c>
      <c r="B128" s="111" t="s">
        <v>373</v>
      </c>
      <c r="C128" s="178"/>
      <c r="D128" s="181"/>
      <c r="E128" s="106"/>
    </row>
    <row r="129" spans="1:5" ht="15">
      <c r="A129" s="98" t="s">
        <v>374</v>
      </c>
      <c r="B129" s="99" t="s">
        <v>375</v>
      </c>
      <c r="C129" s="180"/>
      <c r="D129" s="186"/>
      <c r="E129" s="91"/>
    </row>
    <row r="130" spans="1:5" ht="15">
      <c r="A130" s="98" t="s">
        <v>90</v>
      </c>
      <c r="B130" s="112" t="s">
        <v>386</v>
      </c>
      <c r="C130" s="180"/>
      <c r="D130" s="190"/>
      <c r="E130" s="91"/>
    </row>
    <row r="131" spans="1:5" ht="15.75" thickBot="1">
      <c r="A131" s="101" t="s">
        <v>15</v>
      </c>
      <c r="B131" s="101" t="s">
        <v>16</v>
      </c>
      <c r="C131" s="180"/>
      <c r="D131" s="181"/>
      <c r="E131" s="91"/>
    </row>
    <row r="132" spans="1:5" ht="15.75" thickTop="1">
      <c r="A132" s="102" t="s">
        <v>17</v>
      </c>
      <c r="B132" s="108">
        <v>1</v>
      </c>
      <c r="C132" s="127" t="s">
        <v>18</v>
      </c>
      <c r="D132" s="128"/>
      <c r="E132" s="91"/>
    </row>
    <row r="133" spans="1:5" ht="15">
      <c r="A133" s="91"/>
      <c r="B133" s="91"/>
      <c r="C133" s="103" t="s">
        <v>18</v>
      </c>
      <c r="D133" s="104">
        <v>0</v>
      </c>
      <c r="E133" s="91"/>
    </row>
    <row r="134" spans="1:5" ht="15">
      <c r="A134" s="92"/>
      <c r="B134" s="92"/>
      <c r="C134" s="92"/>
      <c r="D134" s="92"/>
      <c r="E134" s="93"/>
    </row>
    <row r="135" spans="1:5" ht="15">
      <c r="A135" s="95" t="s">
        <v>28</v>
      </c>
      <c r="B135" s="95"/>
      <c r="C135" s="95"/>
      <c r="D135" s="95"/>
      <c r="E135" s="91"/>
    </row>
    <row r="136" spans="1:5" ht="15">
      <c r="A136" s="115" t="s">
        <v>376</v>
      </c>
      <c r="B136" s="116" t="s">
        <v>26</v>
      </c>
      <c r="C136" s="118" t="s">
        <v>12</v>
      </c>
      <c r="D136" s="119" t="s">
        <v>13</v>
      </c>
      <c r="E136" s="91"/>
    </row>
    <row r="137" spans="1:5" ht="15">
      <c r="A137" s="98" t="s">
        <v>362</v>
      </c>
      <c r="B137" s="99" t="s">
        <v>377</v>
      </c>
      <c r="C137" s="178"/>
      <c r="D137" s="181"/>
      <c r="E137" s="106"/>
    </row>
    <row r="138" spans="1:5" ht="15">
      <c r="A138" s="98" t="s">
        <v>378</v>
      </c>
      <c r="B138" s="99" t="s">
        <v>379</v>
      </c>
      <c r="C138" s="180"/>
      <c r="D138" s="186"/>
      <c r="E138" s="91"/>
    </row>
    <row r="139" spans="1:5" ht="15">
      <c r="A139" s="98" t="s">
        <v>90</v>
      </c>
      <c r="B139" s="100" t="s">
        <v>384</v>
      </c>
      <c r="C139" s="180"/>
      <c r="D139" s="190"/>
      <c r="E139" s="91"/>
    </row>
    <row r="140" spans="1:5" ht="15.75" thickBot="1">
      <c r="A140" s="101" t="s">
        <v>15</v>
      </c>
      <c r="B140" s="101" t="s">
        <v>16</v>
      </c>
      <c r="C140" s="180"/>
      <c r="D140" s="181"/>
      <c r="E140" s="91"/>
    </row>
    <row r="141" spans="1:5" ht="15.75" thickTop="1">
      <c r="A141" s="102" t="s">
        <v>17</v>
      </c>
      <c r="B141" s="108">
        <v>1</v>
      </c>
      <c r="C141" s="127" t="s">
        <v>18</v>
      </c>
      <c r="D141" s="128"/>
      <c r="E141" s="91"/>
    </row>
    <row r="142" spans="1:5" ht="15">
      <c r="A142" s="91"/>
      <c r="B142" s="91"/>
      <c r="C142" s="103" t="s">
        <v>18</v>
      </c>
      <c r="D142" s="104">
        <v>0</v>
      </c>
      <c r="E142" s="91"/>
    </row>
    <row r="143" spans="1:5" ht="15">
      <c r="A143" s="94"/>
      <c r="B143" s="94"/>
      <c r="C143" s="109"/>
      <c r="D143" s="110"/>
      <c r="E143" s="91"/>
    </row>
    <row r="144" spans="1:5" ht="15">
      <c r="A144" s="95" t="s">
        <v>273</v>
      </c>
      <c r="B144" s="95"/>
      <c r="C144" s="95"/>
      <c r="D144" s="95"/>
      <c r="E144" s="91"/>
    </row>
    <row r="145" spans="1:5" ht="15">
      <c r="A145" s="113" t="s">
        <v>380</v>
      </c>
      <c r="B145" s="117" t="s">
        <v>26</v>
      </c>
      <c r="C145" s="118" t="s">
        <v>12</v>
      </c>
      <c r="D145" s="119" t="s">
        <v>13</v>
      </c>
      <c r="E145" s="91"/>
    </row>
    <row r="146" spans="1:5" ht="25.5">
      <c r="A146" s="98" t="s">
        <v>362</v>
      </c>
      <c r="B146" s="99" t="s">
        <v>381</v>
      </c>
      <c r="C146" s="178"/>
      <c r="D146" s="190"/>
      <c r="E146" s="106"/>
    </row>
    <row r="147" spans="1:5" ht="15">
      <c r="A147" s="98" t="s">
        <v>350</v>
      </c>
      <c r="B147" s="99" t="s">
        <v>382</v>
      </c>
      <c r="C147" s="180"/>
      <c r="D147" s="181"/>
      <c r="E147" s="91"/>
    </row>
    <row r="148" spans="1:4" ht="15">
      <c r="A148" s="98" t="s">
        <v>82</v>
      </c>
      <c r="B148" s="99" t="s">
        <v>383</v>
      </c>
      <c r="C148" s="180"/>
      <c r="D148" s="181"/>
    </row>
    <row r="149" spans="1:4" ht="15">
      <c r="A149" s="98" t="s">
        <v>90</v>
      </c>
      <c r="B149" s="100" t="s">
        <v>384</v>
      </c>
      <c r="C149" s="180"/>
      <c r="D149" s="186"/>
    </row>
    <row r="150" spans="1:4" ht="15.75" thickBot="1">
      <c r="A150" s="101" t="s">
        <v>15</v>
      </c>
      <c r="B150" s="101" t="s">
        <v>16</v>
      </c>
      <c r="C150" s="185"/>
      <c r="D150" s="190"/>
    </row>
    <row r="151" spans="1:4" ht="15.75" thickTop="1">
      <c r="A151" s="102" t="s">
        <v>17</v>
      </c>
      <c r="B151" s="108">
        <v>1</v>
      </c>
      <c r="C151" s="127" t="s">
        <v>18</v>
      </c>
      <c r="D151" s="128"/>
    </row>
    <row r="152" spans="1:4" ht="15">
      <c r="A152" s="91"/>
      <c r="B152" s="91"/>
      <c r="C152" s="103" t="s">
        <v>18</v>
      </c>
      <c r="D152" s="104">
        <v>0</v>
      </c>
    </row>
    <row r="153" spans="1:4" ht="15">
      <c r="A153" s="91"/>
      <c r="B153" s="91"/>
      <c r="C153" s="130"/>
      <c r="D153" s="131"/>
    </row>
    <row r="154" spans="1:4" ht="15">
      <c r="A154" s="133" t="s">
        <v>29</v>
      </c>
      <c r="B154" s="6"/>
      <c r="C154" s="192"/>
      <c r="D154" s="193"/>
    </row>
    <row r="155" spans="1:4" ht="15">
      <c r="A155" s="122" t="s">
        <v>448</v>
      </c>
      <c r="B155" s="40" t="s">
        <v>26</v>
      </c>
      <c r="C155" s="41" t="s">
        <v>12</v>
      </c>
      <c r="D155" s="42" t="s">
        <v>13</v>
      </c>
    </row>
    <row r="156" spans="1:4" ht="25.5">
      <c r="A156" s="16" t="s">
        <v>14</v>
      </c>
      <c r="B156" s="17" t="s">
        <v>405</v>
      </c>
      <c r="C156" s="178"/>
      <c r="D156" s="179"/>
    </row>
    <row r="157" spans="1:4" ht="15">
      <c r="A157" s="16" t="s">
        <v>400</v>
      </c>
      <c r="B157" s="17" t="s">
        <v>401</v>
      </c>
      <c r="C157" s="180"/>
      <c r="D157" s="179"/>
    </row>
    <row r="158" spans="1:4" ht="15">
      <c r="A158" s="16" t="s">
        <v>72</v>
      </c>
      <c r="B158" s="17" t="s">
        <v>396</v>
      </c>
      <c r="C158" s="180"/>
      <c r="D158" s="179"/>
    </row>
    <row r="159" spans="1:4" ht="15">
      <c r="A159" s="16" t="s">
        <v>397</v>
      </c>
      <c r="B159" s="17" t="s">
        <v>398</v>
      </c>
      <c r="C159" s="180"/>
      <c r="D159" s="179"/>
    </row>
    <row r="160" spans="1:4" ht="15">
      <c r="A160" s="16" t="s">
        <v>399</v>
      </c>
      <c r="B160" s="17" t="s">
        <v>75</v>
      </c>
      <c r="C160" s="180"/>
      <c r="D160" s="181"/>
    </row>
    <row r="161" spans="1:4" ht="15">
      <c r="A161" s="16" t="s">
        <v>402</v>
      </c>
      <c r="B161" s="17" t="s">
        <v>403</v>
      </c>
      <c r="C161" s="180"/>
      <c r="D161" s="181"/>
    </row>
    <row r="162" spans="1:4" ht="15">
      <c r="A162" s="16" t="s">
        <v>122</v>
      </c>
      <c r="B162" s="17" t="s">
        <v>406</v>
      </c>
      <c r="C162" s="180"/>
      <c r="D162" s="181"/>
    </row>
    <row r="163" spans="1:4" ht="63.75">
      <c r="A163" s="16" t="s">
        <v>59</v>
      </c>
      <c r="B163" s="17" t="s">
        <v>407</v>
      </c>
      <c r="C163" s="180"/>
      <c r="D163" s="181"/>
    </row>
    <row r="164" spans="1:4" ht="15">
      <c r="A164" s="16" t="s">
        <v>79</v>
      </c>
      <c r="B164" s="17" t="s">
        <v>404</v>
      </c>
      <c r="C164" s="188"/>
      <c r="D164" s="181"/>
    </row>
    <row r="165" spans="1:4" ht="15.75" thickBot="1">
      <c r="A165" s="45" t="s">
        <v>15</v>
      </c>
      <c r="B165" s="45" t="s">
        <v>16</v>
      </c>
      <c r="C165" s="185"/>
      <c r="D165" s="186"/>
    </row>
    <row r="166" spans="1:4" ht="15.75" thickTop="1">
      <c r="A166" s="46" t="s">
        <v>17</v>
      </c>
      <c r="B166" s="47">
        <v>2</v>
      </c>
      <c r="C166" s="48" t="s">
        <v>18</v>
      </c>
      <c r="D166" s="187"/>
    </row>
    <row r="167" spans="1:4" ht="15">
      <c r="A167" s="6"/>
      <c r="B167" s="6"/>
      <c r="C167" s="49" t="s">
        <v>359</v>
      </c>
      <c r="D167" s="50">
        <f>(B166*D166)</f>
        <v>0</v>
      </c>
    </row>
    <row r="169" spans="1:4" ht="15">
      <c r="A169" s="37" t="s">
        <v>130</v>
      </c>
      <c r="B169" s="38"/>
      <c r="C169" s="37"/>
      <c r="D169" s="38"/>
    </row>
    <row r="170" spans="1:4" ht="15">
      <c r="A170" s="122" t="s">
        <v>387</v>
      </c>
      <c r="B170" s="40" t="s">
        <v>26</v>
      </c>
      <c r="C170" s="41" t="s">
        <v>12</v>
      </c>
      <c r="D170" s="42" t="s">
        <v>13</v>
      </c>
    </row>
    <row r="171" spans="1:4" ht="15">
      <c r="A171" s="16" t="s">
        <v>374</v>
      </c>
      <c r="B171" s="17" t="s">
        <v>408</v>
      </c>
      <c r="C171" s="178"/>
      <c r="D171" s="179"/>
    </row>
    <row r="172" spans="1:4" ht="15">
      <c r="A172" s="16" t="s">
        <v>409</v>
      </c>
      <c r="B172" s="125" t="s">
        <v>410</v>
      </c>
      <c r="C172" s="180"/>
      <c r="D172" s="179"/>
    </row>
    <row r="173" spans="1:4" ht="15">
      <c r="A173" s="16" t="s">
        <v>74</v>
      </c>
      <c r="B173" s="17" t="s">
        <v>411</v>
      </c>
      <c r="C173" s="180"/>
      <c r="D173" s="179"/>
    </row>
    <row r="174" spans="1:4" ht="15">
      <c r="A174" s="16" t="s">
        <v>357</v>
      </c>
      <c r="B174" s="126" t="s">
        <v>412</v>
      </c>
      <c r="C174" s="180"/>
      <c r="D174" s="179"/>
    </row>
    <row r="175" spans="1:4" ht="15">
      <c r="A175" s="16" t="s">
        <v>413</v>
      </c>
      <c r="B175" s="17" t="s">
        <v>414</v>
      </c>
      <c r="C175" s="180"/>
      <c r="D175" s="181"/>
    </row>
    <row r="176" spans="1:4" ht="15">
      <c r="A176" s="16" t="s">
        <v>415</v>
      </c>
      <c r="B176" s="17" t="s">
        <v>416</v>
      </c>
      <c r="C176" s="180"/>
      <c r="D176" s="181"/>
    </row>
    <row r="177" spans="1:4" ht="15">
      <c r="A177" s="16" t="s">
        <v>33</v>
      </c>
      <c r="B177" s="17" t="s">
        <v>417</v>
      </c>
      <c r="C177" s="188"/>
      <c r="D177" s="181"/>
    </row>
    <row r="178" spans="1:4" ht="15.75" thickBot="1">
      <c r="A178" s="45" t="s">
        <v>15</v>
      </c>
      <c r="B178" s="45" t="s">
        <v>16</v>
      </c>
      <c r="C178" s="185"/>
      <c r="D178" s="186"/>
    </row>
    <row r="179" spans="1:4" ht="15.75" thickTop="1">
      <c r="A179" s="46" t="s">
        <v>17</v>
      </c>
      <c r="B179" s="47">
        <v>6</v>
      </c>
      <c r="C179" s="48" t="s">
        <v>18</v>
      </c>
      <c r="D179" s="187"/>
    </row>
    <row r="180" spans="1:4" ht="15">
      <c r="A180" s="6"/>
      <c r="B180" s="6"/>
      <c r="C180" s="49" t="s">
        <v>463</v>
      </c>
      <c r="D180" s="50">
        <f>(B179*D179)</f>
        <v>0</v>
      </c>
    </row>
    <row r="182" spans="1:4" ht="15">
      <c r="A182" s="37" t="s">
        <v>131</v>
      </c>
      <c r="B182" s="38"/>
      <c r="C182" s="37"/>
      <c r="D182" s="38"/>
    </row>
    <row r="183" spans="1:4" ht="15">
      <c r="A183" s="122" t="s">
        <v>388</v>
      </c>
      <c r="B183" s="40" t="s">
        <v>26</v>
      </c>
      <c r="C183" s="41" t="s">
        <v>12</v>
      </c>
      <c r="D183" s="42" t="s">
        <v>13</v>
      </c>
    </row>
    <row r="184" spans="1:4" ht="15">
      <c r="A184" s="16" t="s">
        <v>374</v>
      </c>
      <c r="B184" s="17" t="s">
        <v>418</v>
      </c>
      <c r="C184" s="178"/>
      <c r="D184" s="179"/>
    </row>
    <row r="185" spans="1:4" ht="15">
      <c r="A185" s="16" t="s">
        <v>409</v>
      </c>
      <c r="B185" s="125" t="s">
        <v>410</v>
      </c>
      <c r="C185" s="180"/>
      <c r="D185" s="179"/>
    </row>
    <row r="186" spans="1:4" ht="15">
      <c r="A186" s="16" t="s">
        <v>74</v>
      </c>
      <c r="B186" s="17" t="s">
        <v>411</v>
      </c>
      <c r="C186" s="180"/>
      <c r="D186" s="179"/>
    </row>
    <row r="187" spans="1:4" ht="15">
      <c r="A187" s="16" t="s">
        <v>357</v>
      </c>
      <c r="B187" s="126" t="s">
        <v>412</v>
      </c>
      <c r="C187" s="180"/>
      <c r="D187" s="179"/>
    </row>
    <row r="188" spans="1:4" ht="15">
      <c r="A188" s="16" t="s">
        <v>413</v>
      </c>
      <c r="B188" s="17" t="s">
        <v>414</v>
      </c>
      <c r="C188" s="180"/>
      <c r="D188" s="181"/>
    </row>
    <row r="189" spans="1:4" ht="15">
      <c r="A189" s="16" t="s">
        <v>415</v>
      </c>
      <c r="B189" s="17" t="s">
        <v>416</v>
      </c>
      <c r="C189" s="180"/>
      <c r="D189" s="181"/>
    </row>
    <row r="190" spans="1:4" ht="15">
      <c r="A190" s="16" t="s">
        <v>33</v>
      </c>
      <c r="B190" s="17" t="s">
        <v>417</v>
      </c>
      <c r="C190" s="188"/>
      <c r="D190" s="181"/>
    </row>
    <row r="191" spans="1:4" ht="15.75" thickBot="1">
      <c r="A191" s="45" t="s">
        <v>15</v>
      </c>
      <c r="B191" s="45" t="s">
        <v>16</v>
      </c>
      <c r="C191" s="185"/>
      <c r="D191" s="186"/>
    </row>
    <row r="192" spans="1:4" ht="15.75" thickTop="1">
      <c r="A192" s="46" t="s">
        <v>17</v>
      </c>
      <c r="B192" s="47">
        <v>6</v>
      </c>
      <c r="C192" s="48" t="s">
        <v>18</v>
      </c>
      <c r="D192" s="187"/>
    </row>
    <row r="193" spans="1:4" ht="15">
      <c r="A193" s="6"/>
      <c r="B193" s="6"/>
      <c r="C193" s="49" t="s">
        <v>463</v>
      </c>
      <c r="D193" s="50">
        <f>(B192*D192)</f>
        <v>0</v>
      </c>
    </row>
    <row r="194" spans="1:4" ht="15">
      <c r="A194" s="6"/>
      <c r="B194" s="6"/>
      <c r="C194" s="89"/>
      <c r="D194" s="90"/>
    </row>
    <row r="195" spans="1:4" ht="15">
      <c r="A195" s="37" t="s">
        <v>132</v>
      </c>
      <c r="B195" s="38"/>
      <c r="C195" s="37"/>
      <c r="D195" s="38"/>
    </row>
    <row r="196" spans="1:4" ht="15">
      <c r="A196" s="122" t="s">
        <v>389</v>
      </c>
      <c r="B196" s="40" t="s">
        <v>26</v>
      </c>
      <c r="C196" s="41" t="s">
        <v>12</v>
      </c>
      <c r="D196" s="42" t="s">
        <v>13</v>
      </c>
    </row>
    <row r="197" spans="1:4" ht="15">
      <c r="A197" s="16" t="s">
        <v>374</v>
      </c>
      <c r="B197" s="17" t="s">
        <v>430</v>
      </c>
      <c r="C197" s="178"/>
      <c r="D197" s="179"/>
    </row>
    <row r="198" spans="1:4" ht="15">
      <c r="A198" s="16" t="s">
        <v>431</v>
      </c>
      <c r="B198" s="126" t="s">
        <v>432</v>
      </c>
      <c r="C198" s="180"/>
      <c r="D198" s="181"/>
    </row>
    <row r="199" spans="1:4" ht="15">
      <c r="A199" s="16" t="s">
        <v>33</v>
      </c>
      <c r="B199" s="17" t="s">
        <v>433</v>
      </c>
      <c r="C199" s="180"/>
      <c r="D199" s="181"/>
    </row>
    <row r="200" spans="1:4" ht="15">
      <c r="A200" s="16" t="s">
        <v>434</v>
      </c>
      <c r="B200" s="17" t="s">
        <v>435</v>
      </c>
      <c r="C200" s="188"/>
      <c r="D200" s="181"/>
    </row>
    <row r="201" spans="1:4" ht="15.75" thickBot="1">
      <c r="A201" s="45" t="s">
        <v>15</v>
      </c>
      <c r="B201" s="45" t="s">
        <v>16</v>
      </c>
      <c r="C201" s="185"/>
      <c r="D201" s="186"/>
    </row>
    <row r="202" spans="1:4" ht="15.75" thickTop="1">
      <c r="A202" s="46" t="s">
        <v>17</v>
      </c>
      <c r="B202" s="47">
        <v>6</v>
      </c>
      <c r="C202" s="48" t="s">
        <v>18</v>
      </c>
      <c r="D202" s="187"/>
    </row>
    <row r="203" spans="1:4" ht="15">
      <c r="A203" s="6"/>
      <c r="B203" s="6"/>
      <c r="C203" s="49" t="s">
        <v>463</v>
      </c>
      <c r="D203" s="50">
        <f>(B202*D202)</f>
        <v>0</v>
      </c>
    </row>
    <row r="205" spans="1:4" ht="15">
      <c r="A205" s="37" t="s">
        <v>133</v>
      </c>
      <c r="B205" s="38"/>
      <c r="C205" s="37"/>
      <c r="D205" s="38"/>
    </row>
    <row r="206" spans="1:4" ht="15">
      <c r="A206" s="122" t="s">
        <v>390</v>
      </c>
      <c r="B206" s="40" t="s">
        <v>26</v>
      </c>
      <c r="C206" s="41" t="s">
        <v>12</v>
      </c>
      <c r="D206" s="42" t="s">
        <v>13</v>
      </c>
    </row>
    <row r="207" spans="1:4" ht="15">
      <c r="A207" s="16" t="s">
        <v>374</v>
      </c>
      <c r="B207" s="17" t="s">
        <v>436</v>
      </c>
      <c r="C207" s="178"/>
      <c r="D207" s="179"/>
    </row>
    <row r="208" spans="1:4" ht="15">
      <c r="A208" s="16" t="s">
        <v>431</v>
      </c>
      <c r="B208" s="126" t="s">
        <v>432</v>
      </c>
      <c r="C208" s="180"/>
      <c r="D208" s="181"/>
    </row>
    <row r="209" spans="1:4" ht="15">
      <c r="A209" s="16" t="s">
        <v>33</v>
      </c>
      <c r="B209" s="17" t="s">
        <v>433</v>
      </c>
      <c r="C209" s="180"/>
      <c r="D209" s="181"/>
    </row>
    <row r="210" spans="1:4" ht="15">
      <c r="A210" s="16" t="s">
        <v>434</v>
      </c>
      <c r="B210" s="17" t="s">
        <v>435</v>
      </c>
      <c r="C210" s="188"/>
      <c r="D210" s="181"/>
    </row>
    <row r="211" spans="1:4" ht="15.75" thickBot="1">
      <c r="A211" s="45" t="s">
        <v>15</v>
      </c>
      <c r="B211" s="45" t="s">
        <v>16</v>
      </c>
      <c r="C211" s="185"/>
      <c r="D211" s="186"/>
    </row>
    <row r="212" spans="1:4" ht="15.75" thickTop="1">
      <c r="A212" s="46" t="s">
        <v>17</v>
      </c>
      <c r="B212" s="47">
        <v>2</v>
      </c>
      <c r="C212" s="48" t="s">
        <v>18</v>
      </c>
      <c r="D212" s="187"/>
    </row>
    <row r="213" spans="1:4" ht="15">
      <c r="A213" s="6"/>
      <c r="B213" s="6"/>
      <c r="C213" s="49" t="s">
        <v>359</v>
      </c>
      <c r="D213" s="50">
        <f>(B212*D212)</f>
        <v>0</v>
      </c>
    </row>
    <row r="214" spans="1:4" ht="15">
      <c r="A214" s="6"/>
      <c r="B214" s="6"/>
      <c r="C214" s="89"/>
      <c r="D214" s="90"/>
    </row>
    <row r="215" spans="1:4" ht="15">
      <c r="A215" s="37" t="s">
        <v>134</v>
      </c>
      <c r="B215" s="38"/>
      <c r="C215" s="37"/>
      <c r="D215" s="38"/>
    </row>
    <row r="216" spans="1:4" ht="15">
      <c r="A216" s="122" t="s">
        <v>443</v>
      </c>
      <c r="B216" s="40" t="s">
        <v>26</v>
      </c>
      <c r="C216" s="41" t="s">
        <v>12</v>
      </c>
      <c r="D216" s="42" t="s">
        <v>13</v>
      </c>
    </row>
    <row r="217" spans="1:4" ht="15">
      <c r="A217" s="16" t="s">
        <v>14</v>
      </c>
      <c r="B217" s="17" t="s">
        <v>444</v>
      </c>
      <c r="C217" s="178"/>
      <c r="D217" s="179"/>
    </row>
    <row r="218" spans="1:4" ht="38.25">
      <c r="A218" s="16" t="s">
        <v>103</v>
      </c>
      <c r="B218" s="17" t="s">
        <v>445</v>
      </c>
      <c r="C218" s="180"/>
      <c r="D218" s="179"/>
    </row>
    <row r="219" spans="1:4" ht="38.25">
      <c r="A219" s="16" t="s">
        <v>421</v>
      </c>
      <c r="B219" s="17" t="s">
        <v>446</v>
      </c>
      <c r="C219" s="180"/>
      <c r="D219" s="179"/>
    </row>
    <row r="220" spans="1:4" ht="25.5">
      <c r="A220" s="16" t="s">
        <v>92</v>
      </c>
      <c r="B220" s="17" t="s">
        <v>447</v>
      </c>
      <c r="C220" s="180"/>
      <c r="D220" s="181"/>
    </row>
    <row r="221" spans="1:4" ht="15">
      <c r="A221" s="16" t="s">
        <v>82</v>
      </c>
      <c r="B221" s="17" t="s">
        <v>429</v>
      </c>
      <c r="C221" s="180"/>
      <c r="D221" s="181"/>
    </row>
    <row r="222" spans="1:4" ht="15">
      <c r="A222" s="16"/>
      <c r="B222" s="17"/>
      <c r="C222" s="188"/>
      <c r="D222" s="181"/>
    </row>
    <row r="223" spans="1:4" ht="15.75" thickBot="1">
      <c r="A223" s="45" t="s">
        <v>15</v>
      </c>
      <c r="B223" s="45" t="s">
        <v>16</v>
      </c>
      <c r="C223" s="185"/>
      <c r="D223" s="186"/>
    </row>
    <row r="224" spans="1:4" ht="15.75" thickTop="1">
      <c r="A224" s="46" t="s">
        <v>17</v>
      </c>
      <c r="B224" s="47">
        <v>8</v>
      </c>
      <c r="C224" s="48" t="s">
        <v>18</v>
      </c>
      <c r="D224" s="187"/>
    </row>
    <row r="225" spans="1:4" ht="15">
      <c r="A225" s="6"/>
      <c r="B225" s="6"/>
      <c r="C225" s="49" t="s">
        <v>462</v>
      </c>
      <c r="D225" s="50">
        <f>(B224*D224)</f>
        <v>0</v>
      </c>
    </row>
    <row r="226" spans="1:4" ht="15">
      <c r="A226" s="6"/>
      <c r="B226" s="6"/>
      <c r="C226" s="89"/>
      <c r="D226" s="90"/>
    </row>
    <row r="227" spans="1:4" ht="15">
      <c r="A227" s="37" t="s">
        <v>135</v>
      </c>
      <c r="B227" s="38"/>
      <c r="C227" s="37"/>
      <c r="D227" s="38"/>
    </row>
    <row r="228" spans="1:4" ht="15">
      <c r="A228" s="122" t="s">
        <v>391</v>
      </c>
      <c r="B228" s="40" t="s">
        <v>26</v>
      </c>
      <c r="C228" s="41" t="s">
        <v>12</v>
      </c>
      <c r="D228" s="42" t="s">
        <v>13</v>
      </c>
    </row>
    <row r="229" spans="1:4" ht="25.5">
      <c r="A229" s="16" t="s">
        <v>362</v>
      </c>
      <c r="B229" s="17" t="s">
        <v>419</v>
      </c>
      <c r="C229" s="178"/>
      <c r="D229" s="179"/>
    </row>
    <row r="230" spans="1:4" ht="15">
      <c r="A230" s="16" t="s">
        <v>103</v>
      </c>
      <c r="B230" s="17" t="s">
        <v>420</v>
      </c>
      <c r="C230" s="180"/>
      <c r="D230" s="179"/>
    </row>
    <row r="231" spans="1:4" ht="15">
      <c r="A231" s="16" t="s">
        <v>421</v>
      </c>
      <c r="B231" s="17" t="s">
        <v>420</v>
      </c>
      <c r="C231" s="180"/>
      <c r="D231" s="179"/>
    </row>
    <row r="232" spans="1:4" ht="15">
      <c r="A232" s="16" t="s">
        <v>122</v>
      </c>
      <c r="B232" s="17" t="s">
        <v>422</v>
      </c>
      <c r="C232" s="180"/>
      <c r="D232" s="179"/>
    </row>
    <row r="233" spans="1:4" ht="15">
      <c r="A233" s="16" t="s">
        <v>350</v>
      </c>
      <c r="B233" s="17" t="s">
        <v>423</v>
      </c>
      <c r="C233" s="180"/>
      <c r="D233" s="179"/>
    </row>
    <row r="234" spans="1:4" ht="15">
      <c r="A234" s="16" t="s">
        <v>92</v>
      </c>
      <c r="B234" s="17" t="s">
        <v>424</v>
      </c>
      <c r="C234" s="180"/>
      <c r="D234" s="179"/>
    </row>
    <row r="235" spans="1:4" ht="15">
      <c r="A235" s="16" t="s">
        <v>425</v>
      </c>
      <c r="B235" s="17" t="s">
        <v>426</v>
      </c>
      <c r="C235" s="180"/>
      <c r="D235" s="179"/>
    </row>
    <row r="236" spans="1:4" ht="15">
      <c r="A236" s="16" t="s">
        <v>427</v>
      </c>
      <c r="B236" s="17" t="s">
        <v>428</v>
      </c>
      <c r="C236" s="180"/>
      <c r="D236" s="181"/>
    </row>
    <row r="237" spans="1:4" ht="15">
      <c r="A237" s="16" t="s">
        <v>82</v>
      </c>
      <c r="B237" s="17" t="s">
        <v>429</v>
      </c>
      <c r="C237" s="180"/>
      <c r="D237" s="181"/>
    </row>
    <row r="238" spans="1:4" ht="15">
      <c r="A238" s="17"/>
      <c r="B238" s="17"/>
      <c r="C238" s="188"/>
      <c r="D238" s="181"/>
    </row>
    <row r="239" spans="1:4" ht="15.75" thickBot="1">
      <c r="A239" s="45" t="s">
        <v>15</v>
      </c>
      <c r="B239" s="45" t="s">
        <v>16</v>
      </c>
      <c r="C239" s="185"/>
      <c r="D239" s="186"/>
    </row>
    <row r="240" spans="1:4" ht="15.75" thickTop="1">
      <c r="A240" s="46" t="s">
        <v>17</v>
      </c>
      <c r="B240" s="47">
        <v>2</v>
      </c>
      <c r="C240" s="48" t="s">
        <v>18</v>
      </c>
      <c r="D240" s="187"/>
    </row>
    <row r="241" spans="1:4" ht="15">
      <c r="A241" s="6"/>
      <c r="B241" s="6"/>
      <c r="C241" s="49" t="s">
        <v>359</v>
      </c>
      <c r="D241" s="50">
        <f>(B240*D240)</f>
        <v>0</v>
      </c>
    </row>
    <row r="243" spans="1:4" ht="15">
      <c r="A243" s="37" t="s">
        <v>136</v>
      </c>
      <c r="B243" s="38"/>
      <c r="C243" s="37"/>
      <c r="D243" s="38"/>
    </row>
    <row r="244" spans="1:4" ht="15">
      <c r="A244" s="122" t="s">
        <v>437</v>
      </c>
      <c r="B244" s="40" t="s">
        <v>26</v>
      </c>
      <c r="C244" s="41" t="s">
        <v>12</v>
      </c>
      <c r="D244" s="42" t="s">
        <v>13</v>
      </c>
    </row>
    <row r="245" spans="1:4" ht="25.5">
      <c r="A245" s="16" t="s">
        <v>14</v>
      </c>
      <c r="B245" s="17" t="s">
        <v>438</v>
      </c>
      <c r="C245" s="178"/>
      <c r="D245" s="179"/>
    </row>
    <row r="246" spans="1:4" ht="38.25">
      <c r="A246" s="16" t="s">
        <v>103</v>
      </c>
      <c r="B246" s="17" t="s">
        <v>439</v>
      </c>
      <c r="C246" s="180"/>
      <c r="D246" s="179"/>
    </row>
    <row r="247" spans="1:4" ht="15">
      <c r="A247" s="16" t="s">
        <v>421</v>
      </c>
      <c r="B247" s="17" t="s">
        <v>440</v>
      </c>
      <c r="C247" s="180"/>
      <c r="D247" s="179"/>
    </row>
    <row r="248" spans="1:4" ht="114.75">
      <c r="A248" s="16" t="s">
        <v>442</v>
      </c>
      <c r="B248" s="17" t="s">
        <v>441</v>
      </c>
      <c r="C248" s="180"/>
      <c r="D248" s="179"/>
    </row>
    <row r="249" spans="1:4" ht="15">
      <c r="A249" s="16" t="s">
        <v>82</v>
      </c>
      <c r="B249" s="17" t="s">
        <v>492</v>
      </c>
      <c r="C249" s="180"/>
      <c r="D249" s="179"/>
    </row>
    <row r="250" spans="1:4" ht="15">
      <c r="A250" s="17"/>
      <c r="B250" s="17"/>
      <c r="C250" s="188"/>
      <c r="D250" s="181"/>
    </row>
    <row r="251" spans="1:4" ht="15.75" thickBot="1">
      <c r="A251" s="45" t="s">
        <v>15</v>
      </c>
      <c r="B251" s="45" t="s">
        <v>16</v>
      </c>
      <c r="C251" s="185"/>
      <c r="D251" s="186"/>
    </row>
    <row r="252" spans="1:4" ht="15.75" thickTop="1">
      <c r="A252" s="46" t="s">
        <v>17</v>
      </c>
      <c r="B252" s="47">
        <v>2</v>
      </c>
      <c r="C252" s="48" t="s">
        <v>18</v>
      </c>
      <c r="D252" s="187"/>
    </row>
    <row r="253" spans="1:4" ht="15">
      <c r="A253" s="6"/>
      <c r="B253" s="6"/>
      <c r="C253" s="49" t="s">
        <v>359</v>
      </c>
      <c r="D253" s="50">
        <f>(B252*D252)</f>
        <v>0</v>
      </c>
    </row>
    <row r="254" spans="1:4" ht="15">
      <c r="A254" s="6"/>
      <c r="B254" s="6"/>
      <c r="C254" s="89"/>
      <c r="D254" s="90"/>
    </row>
    <row r="255" spans="1:4" ht="28.5" customHeight="1">
      <c r="A255" s="6"/>
      <c r="B255" s="6"/>
      <c r="C255" s="160" t="s">
        <v>502</v>
      </c>
      <c r="D255" s="159">
        <f>SUM(D29,D50,D64,D78,D98,D107,D115,D124,D133,D142,D152,D167,D180,D193,D203,D213,D225,D241,D253)</f>
        <v>0</v>
      </c>
    </row>
  </sheetData>
  <sheetProtection algorithmName="SHA-512" hashValue="1K48RdFD2AWGhiRsBTxzKPD4rTrlqYkMb5WOdHgt4oLdwKpZLGc1EAoksXGPJo8t/Vk4n09bhIiz4StTjVsBvg==" saltValue="pnquOJ84L7zfvdufbAtltw==" spinCount="100000" sheet="1" objects="1" scenarios="1"/>
  <printOptions/>
  <pageMargins left="0.7" right="0.7" top="0.787401575" bottom="0.7874015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273F0-AE27-45B7-9B50-E4C790AAB0D9}">
  <dimension ref="A1:D117"/>
  <sheetViews>
    <sheetView workbookViewId="0" topLeftCell="A89">
      <selection activeCell="C77" sqref="C77"/>
    </sheetView>
  </sheetViews>
  <sheetFormatPr defaultColWidth="8.8515625" defaultRowHeight="15"/>
  <cols>
    <col min="1" max="1" width="33.421875" style="0" customWidth="1"/>
    <col min="2" max="2" width="74.7109375" style="0" customWidth="1"/>
    <col min="3" max="3" width="44.421875" style="0" customWidth="1"/>
    <col min="4" max="4" width="59.140625" style="0" customWidth="1"/>
  </cols>
  <sheetData>
    <row r="1" spans="1:4" ht="15.75">
      <c r="A1" s="1" t="s">
        <v>511</v>
      </c>
      <c r="B1" s="2"/>
      <c r="C1" s="1"/>
      <c r="D1" s="2"/>
    </row>
    <row r="2" spans="1:4" ht="15">
      <c r="A2" s="3"/>
      <c r="B2" s="4"/>
      <c r="C2" s="3"/>
      <c r="D2" s="4"/>
    </row>
    <row r="3" spans="1:4" ht="15">
      <c r="A3" s="5" t="s">
        <v>2</v>
      </c>
      <c r="B3" s="6"/>
      <c r="C3" s="5"/>
      <c r="D3" s="6"/>
    </row>
    <row r="4" spans="1:4" ht="15.75">
      <c r="A4" s="1"/>
      <c r="B4" s="7"/>
      <c r="C4" s="1"/>
      <c r="D4" s="7"/>
    </row>
    <row r="5" spans="1:4" ht="15.75">
      <c r="A5" s="8" t="s">
        <v>3</v>
      </c>
      <c r="B5" s="1"/>
      <c r="C5" s="8"/>
      <c r="D5" s="7"/>
    </row>
    <row r="6" spans="1:4" ht="15">
      <c r="A6" s="9" t="s">
        <v>4</v>
      </c>
      <c r="B6" s="7"/>
      <c r="C6" s="9"/>
      <c r="D6" s="7"/>
    </row>
    <row r="7" spans="1:4" ht="15">
      <c r="A7" s="9" t="s">
        <v>5</v>
      </c>
      <c r="B7" s="10"/>
      <c r="C7" s="9"/>
      <c r="D7" s="10"/>
    </row>
    <row r="8" spans="1:4" ht="15">
      <c r="A8" s="9" t="s">
        <v>461</v>
      </c>
      <c r="B8" s="10"/>
      <c r="C8" s="9"/>
      <c r="D8" s="10"/>
    </row>
    <row r="9" spans="1:4" ht="15">
      <c r="A9" s="9" t="s">
        <v>6</v>
      </c>
      <c r="B9" s="10"/>
      <c r="C9" s="9"/>
      <c r="D9" s="10"/>
    </row>
    <row r="10" spans="1:4" ht="15">
      <c r="A10" s="9" t="s">
        <v>7</v>
      </c>
      <c r="B10" s="10"/>
      <c r="C10" s="9"/>
      <c r="D10" s="10"/>
    </row>
    <row r="11" spans="1:4" ht="15">
      <c r="A11" s="9" t="s">
        <v>8</v>
      </c>
      <c r="B11" s="10"/>
      <c r="C11" s="9"/>
      <c r="D11" s="10"/>
    </row>
    <row r="12" spans="1:4" ht="15">
      <c r="A12" s="9" t="s">
        <v>9</v>
      </c>
      <c r="B12" s="10"/>
      <c r="C12" s="9"/>
      <c r="D12" s="10"/>
    </row>
    <row r="15" spans="1:4" ht="15">
      <c r="A15" s="37" t="s">
        <v>10</v>
      </c>
      <c r="B15" s="38"/>
      <c r="C15" s="37"/>
      <c r="D15" s="38"/>
    </row>
    <row r="16" spans="1:4" ht="27" customHeight="1">
      <c r="A16" s="39" t="s">
        <v>116</v>
      </c>
      <c r="B16" s="40" t="s">
        <v>26</v>
      </c>
      <c r="C16" s="153" t="s">
        <v>12</v>
      </c>
      <c r="D16" s="42" t="s">
        <v>13</v>
      </c>
    </row>
    <row r="17" spans="1:4" s="62" customFormat="1" ht="15">
      <c r="A17" s="63" t="s">
        <v>14</v>
      </c>
      <c r="B17" s="152" t="s">
        <v>117</v>
      </c>
      <c r="C17" s="180"/>
      <c r="D17" s="194"/>
    </row>
    <row r="18" spans="1:4" s="62" customFormat="1" ht="57.75" customHeight="1">
      <c r="A18" s="63" t="s">
        <v>1</v>
      </c>
      <c r="B18" s="65" t="s">
        <v>118</v>
      </c>
      <c r="C18" s="180"/>
      <c r="D18" s="179"/>
    </row>
    <row r="19" spans="1:4" s="62" customFormat="1" ht="17.25" customHeight="1">
      <c r="A19" s="63" t="s">
        <v>119</v>
      </c>
      <c r="B19" s="64" t="s">
        <v>127</v>
      </c>
      <c r="C19" s="180"/>
      <c r="D19" s="179"/>
    </row>
    <row r="20" spans="1:4" s="62" customFormat="1" ht="15">
      <c r="A20" s="63" t="s">
        <v>120</v>
      </c>
      <c r="B20" s="64" t="s">
        <v>121</v>
      </c>
      <c r="C20" s="180"/>
      <c r="D20" s="179"/>
    </row>
    <row r="21" spans="1:4" s="62" customFormat="1" ht="30" customHeight="1">
      <c r="A21" s="63" t="s">
        <v>122</v>
      </c>
      <c r="B21" s="65" t="s">
        <v>123</v>
      </c>
      <c r="C21" s="180"/>
      <c r="D21" s="179"/>
    </row>
    <row r="22" spans="1:4" s="62" customFormat="1" ht="35.25" customHeight="1">
      <c r="A22" s="63" t="s">
        <v>92</v>
      </c>
      <c r="B22" s="65" t="s">
        <v>125</v>
      </c>
      <c r="C22" s="180"/>
      <c r="D22" s="179"/>
    </row>
    <row r="23" spans="1:4" ht="13.5" customHeight="1">
      <c r="A23" s="17" t="s">
        <v>124</v>
      </c>
      <c r="B23" s="17" t="s">
        <v>126</v>
      </c>
      <c r="C23" s="188"/>
      <c r="D23" s="179"/>
    </row>
    <row r="24" spans="1:4" ht="15.75" thickBot="1">
      <c r="A24" s="45" t="s">
        <v>15</v>
      </c>
      <c r="B24" s="45" t="s">
        <v>16</v>
      </c>
      <c r="C24" s="185"/>
      <c r="D24" s="186"/>
    </row>
    <row r="25" spans="1:4" ht="15.75" customHeight="1" thickTop="1">
      <c r="A25" s="46" t="s">
        <v>17</v>
      </c>
      <c r="B25" s="47">
        <v>1</v>
      </c>
      <c r="C25" s="48" t="s">
        <v>18</v>
      </c>
      <c r="D25" s="187"/>
    </row>
    <row r="26" spans="1:4" ht="15">
      <c r="A26" s="54"/>
      <c r="B26" s="6"/>
      <c r="C26" s="49" t="s">
        <v>18</v>
      </c>
      <c r="D26" s="50">
        <f>(B25*D25)</f>
        <v>0</v>
      </c>
    </row>
    <row r="27" spans="1:4" ht="15">
      <c r="A27" s="6"/>
      <c r="B27" s="6"/>
      <c r="C27" s="6"/>
      <c r="D27" s="6"/>
    </row>
    <row r="28" spans="1:4" ht="15">
      <c r="A28" s="37" t="s">
        <v>19</v>
      </c>
      <c r="B28" s="38"/>
      <c r="C28" s="37"/>
      <c r="D28" s="38"/>
    </row>
    <row r="29" spans="1:4" ht="19.5" customHeight="1">
      <c r="A29" s="39" t="s">
        <v>137</v>
      </c>
      <c r="B29" s="40" t="s">
        <v>26</v>
      </c>
      <c r="C29" s="41" t="s">
        <v>12</v>
      </c>
      <c r="D29" s="42" t="s">
        <v>13</v>
      </c>
    </row>
    <row r="30" spans="1:4" ht="15.75" customHeight="1">
      <c r="A30" s="16" t="s">
        <v>14</v>
      </c>
      <c r="B30" s="17" t="s">
        <v>138</v>
      </c>
      <c r="C30" s="178"/>
      <c r="D30" s="179"/>
    </row>
    <row r="31" spans="1:4" ht="27" customHeight="1">
      <c r="A31" s="16" t="s">
        <v>139</v>
      </c>
      <c r="B31" s="17" t="s">
        <v>140</v>
      </c>
      <c r="C31" s="180"/>
      <c r="D31" s="179"/>
    </row>
    <row r="32" spans="1:4" ht="53.25" customHeight="1">
      <c r="A32" s="16" t="s">
        <v>141</v>
      </c>
      <c r="B32" s="17" t="s">
        <v>148</v>
      </c>
      <c r="C32" s="180"/>
      <c r="D32" s="179"/>
    </row>
    <row r="33" spans="1:4" ht="40.5" customHeight="1">
      <c r="A33" s="16" t="s">
        <v>144</v>
      </c>
      <c r="B33" s="17" t="s">
        <v>145</v>
      </c>
      <c r="C33" s="180"/>
      <c r="D33" s="179"/>
    </row>
    <row r="34" spans="1:4" ht="16.5" customHeight="1">
      <c r="A34" s="16" t="s">
        <v>142</v>
      </c>
      <c r="B34" s="17" t="s">
        <v>143</v>
      </c>
      <c r="C34" s="180"/>
      <c r="D34" s="179"/>
    </row>
    <row r="35" spans="1:4" ht="16.5" customHeight="1">
      <c r="A35" s="16" t="s">
        <v>92</v>
      </c>
      <c r="B35" s="17" t="s">
        <v>147</v>
      </c>
      <c r="C35" s="180"/>
      <c r="D35" s="179"/>
    </row>
    <row r="36" spans="1:4" ht="29.25" customHeight="1">
      <c r="A36" s="16" t="s">
        <v>146</v>
      </c>
      <c r="B36" s="17" t="s">
        <v>149</v>
      </c>
      <c r="C36" s="180"/>
      <c r="D36" s="179"/>
    </row>
    <row r="37" spans="1:4" ht="17.25" customHeight="1">
      <c r="A37" s="16" t="s">
        <v>90</v>
      </c>
      <c r="B37" s="17" t="s">
        <v>150</v>
      </c>
      <c r="C37" s="180"/>
      <c r="D37" s="181"/>
    </row>
    <row r="38" spans="1:4" ht="15" customHeight="1">
      <c r="A38" s="16" t="s">
        <v>151</v>
      </c>
      <c r="B38" s="17" t="s">
        <v>152</v>
      </c>
      <c r="C38" s="180"/>
      <c r="D38" s="181"/>
    </row>
    <row r="39" spans="1:4" ht="15.75" thickBot="1">
      <c r="A39" s="45" t="s">
        <v>15</v>
      </c>
      <c r="B39" s="45" t="s">
        <v>16</v>
      </c>
      <c r="C39" s="185"/>
      <c r="D39" s="186"/>
    </row>
    <row r="40" spans="1:4" ht="14.25" customHeight="1" thickTop="1">
      <c r="A40" s="46" t="s">
        <v>17</v>
      </c>
      <c r="B40" s="47">
        <v>1</v>
      </c>
      <c r="C40" s="48" t="s">
        <v>18</v>
      </c>
      <c r="D40" s="187"/>
    </row>
    <row r="41" spans="1:4" ht="15">
      <c r="A41" s="6"/>
      <c r="B41" s="6"/>
      <c r="C41" s="49" t="s">
        <v>18</v>
      </c>
      <c r="D41" s="50">
        <f>(B40*D40)</f>
        <v>0</v>
      </c>
    </row>
    <row r="42" spans="1:4" ht="15">
      <c r="A42" s="6"/>
      <c r="B42" s="6"/>
      <c r="C42" s="89"/>
      <c r="D42" s="90"/>
    </row>
    <row r="43" spans="1:4" ht="24" customHeight="1">
      <c r="A43" s="6"/>
      <c r="B43" s="6"/>
      <c r="C43" s="55" t="s">
        <v>499</v>
      </c>
      <c r="D43" s="50">
        <f>SUM(D26,D41)</f>
        <v>0</v>
      </c>
    </row>
    <row r="45" spans="1:4" s="62" customFormat="1" ht="15">
      <c r="A45" s="154" t="s">
        <v>497</v>
      </c>
      <c r="B45" s="155"/>
      <c r="C45" s="156"/>
      <c r="D45" s="157"/>
    </row>
    <row r="47" spans="1:4" ht="15">
      <c r="A47" s="37" t="s">
        <v>20</v>
      </c>
      <c r="B47" s="38"/>
      <c r="C47" s="37"/>
      <c r="D47" s="38"/>
    </row>
    <row r="48" spans="1:4" ht="17.25" customHeight="1">
      <c r="A48" s="122" t="s">
        <v>116</v>
      </c>
      <c r="B48" s="40" t="s">
        <v>26</v>
      </c>
      <c r="C48" s="41" t="s">
        <v>12</v>
      </c>
      <c r="D48" s="42" t="s">
        <v>13</v>
      </c>
    </row>
    <row r="49" spans="1:4" ht="25.5">
      <c r="A49" s="63" t="s">
        <v>14</v>
      </c>
      <c r="B49" s="65" t="s">
        <v>451</v>
      </c>
      <c r="C49" s="195"/>
      <c r="D49" s="196"/>
    </row>
    <row r="50" spans="1:4" ht="46.5" customHeight="1">
      <c r="A50" s="63" t="s">
        <v>1</v>
      </c>
      <c r="B50" s="65" t="s">
        <v>118</v>
      </c>
      <c r="C50" s="195"/>
      <c r="D50" s="196"/>
    </row>
    <row r="51" spans="1:4" ht="30.75" customHeight="1">
      <c r="A51" s="63" t="s">
        <v>119</v>
      </c>
      <c r="B51" s="65" t="s">
        <v>127</v>
      </c>
      <c r="C51" s="195"/>
      <c r="D51" s="196"/>
    </row>
    <row r="52" spans="1:4" ht="15">
      <c r="A52" s="63" t="s">
        <v>120</v>
      </c>
      <c r="B52" s="64" t="s">
        <v>121</v>
      </c>
      <c r="C52" s="195"/>
      <c r="D52" s="196"/>
    </row>
    <row r="53" spans="1:4" ht="29.25" customHeight="1">
      <c r="A53" s="63" t="s">
        <v>122</v>
      </c>
      <c r="B53" s="65" t="s">
        <v>123</v>
      </c>
      <c r="C53" s="195"/>
      <c r="D53" s="196"/>
    </row>
    <row r="54" spans="1:4" ht="27.75" customHeight="1">
      <c r="A54" s="63" t="s">
        <v>92</v>
      </c>
      <c r="B54" s="65" t="s">
        <v>125</v>
      </c>
      <c r="C54" s="195"/>
      <c r="D54" s="196"/>
    </row>
    <row r="55" spans="1:4" ht="17.25" customHeight="1">
      <c r="A55" s="17" t="s">
        <v>124</v>
      </c>
      <c r="B55" s="17" t="s">
        <v>126</v>
      </c>
      <c r="C55" s="178"/>
      <c r="D55" s="179"/>
    </row>
    <row r="56" spans="1:4" ht="15.75" thickBot="1">
      <c r="A56" s="45" t="s">
        <v>15</v>
      </c>
      <c r="B56" s="45" t="s">
        <v>16</v>
      </c>
      <c r="C56" s="185"/>
      <c r="D56" s="186"/>
    </row>
    <row r="57" spans="1:4" ht="17.25" customHeight="1" thickTop="1">
      <c r="A57" s="46" t="s">
        <v>17</v>
      </c>
      <c r="B57" s="47">
        <v>1</v>
      </c>
      <c r="C57" s="48" t="s">
        <v>18</v>
      </c>
      <c r="D57" s="187"/>
    </row>
    <row r="58" spans="1:4" ht="15">
      <c r="A58" s="54"/>
      <c r="B58" s="6"/>
      <c r="C58" s="49" t="s">
        <v>18</v>
      </c>
      <c r="D58" s="50">
        <f>(B57*D57)</f>
        <v>0</v>
      </c>
    </row>
    <row r="59" spans="1:4" ht="15">
      <c r="A59" s="54"/>
      <c r="B59" s="6"/>
      <c r="C59" s="89"/>
      <c r="D59" s="90"/>
    </row>
    <row r="60" spans="1:4" ht="15">
      <c r="A60" s="37" t="s">
        <v>21</v>
      </c>
      <c r="B60" s="38"/>
      <c r="C60" s="37"/>
      <c r="D60" s="38"/>
    </row>
    <row r="61" spans="1:4" ht="15">
      <c r="A61" s="122" t="s">
        <v>137</v>
      </c>
      <c r="B61" s="40" t="s">
        <v>26</v>
      </c>
      <c r="C61" s="41" t="s">
        <v>12</v>
      </c>
      <c r="D61" s="42" t="s">
        <v>13</v>
      </c>
    </row>
    <row r="62" spans="1:4" ht="30" customHeight="1">
      <c r="A62" s="16" t="s">
        <v>14</v>
      </c>
      <c r="B62" s="17" t="s">
        <v>138</v>
      </c>
      <c r="C62" s="178"/>
      <c r="D62" s="179"/>
    </row>
    <row r="63" spans="1:4" ht="27" customHeight="1">
      <c r="A63" s="16" t="s">
        <v>139</v>
      </c>
      <c r="B63" s="17" t="s">
        <v>140</v>
      </c>
      <c r="C63" s="180"/>
      <c r="D63" s="179"/>
    </row>
    <row r="64" spans="1:4" ht="56.25" customHeight="1">
      <c r="A64" s="16" t="s">
        <v>141</v>
      </c>
      <c r="B64" s="17" t="s">
        <v>148</v>
      </c>
      <c r="C64" s="180"/>
      <c r="D64" s="179"/>
    </row>
    <row r="65" spans="1:4" ht="41.25" customHeight="1">
      <c r="A65" s="16" t="s">
        <v>144</v>
      </c>
      <c r="B65" s="17" t="s">
        <v>145</v>
      </c>
      <c r="C65" s="180"/>
      <c r="D65" s="179"/>
    </row>
    <row r="66" spans="1:4" ht="15.75" customHeight="1">
      <c r="A66" s="16" t="s">
        <v>142</v>
      </c>
      <c r="B66" s="17" t="s">
        <v>143</v>
      </c>
      <c r="C66" s="180"/>
      <c r="D66" s="179"/>
    </row>
    <row r="67" spans="1:4" ht="17.25" customHeight="1">
      <c r="A67" s="16" t="s">
        <v>92</v>
      </c>
      <c r="B67" s="17" t="s">
        <v>147</v>
      </c>
      <c r="C67" s="180"/>
      <c r="D67" s="179"/>
    </row>
    <row r="68" spans="1:4" ht="30.75" customHeight="1">
      <c r="A68" s="16" t="s">
        <v>146</v>
      </c>
      <c r="B68" s="17" t="s">
        <v>149</v>
      </c>
      <c r="C68" s="180"/>
      <c r="D68" s="179"/>
    </row>
    <row r="69" spans="1:4" ht="25.5" customHeight="1">
      <c r="A69" s="16" t="s">
        <v>90</v>
      </c>
      <c r="B69" s="17" t="s">
        <v>495</v>
      </c>
      <c r="C69" s="180"/>
      <c r="D69" s="181"/>
    </row>
    <row r="70" spans="1:4" ht="28.5" customHeight="1">
      <c r="A70" s="16" t="s">
        <v>151</v>
      </c>
      <c r="B70" s="17" t="s">
        <v>152</v>
      </c>
      <c r="C70" s="180"/>
      <c r="D70" s="181"/>
    </row>
    <row r="71" spans="1:4" ht="15.75" thickBot="1">
      <c r="A71" s="45" t="s">
        <v>15</v>
      </c>
      <c r="B71" s="45" t="s">
        <v>16</v>
      </c>
      <c r="C71" s="185"/>
      <c r="D71" s="186"/>
    </row>
    <row r="72" spans="1:4" ht="15.75" thickTop="1">
      <c r="A72" s="46" t="s">
        <v>17</v>
      </c>
      <c r="B72" s="47">
        <v>1</v>
      </c>
      <c r="C72" s="48" t="s">
        <v>18</v>
      </c>
      <c r="D72" s="187"/>
    </row>
    <row r="73" spans="1:4" ht="15">
      <c r="A73" s="6"/>
      <c r="B73" s="6"/>
      <c r="C73" s="49" t="s">
        <v>18</v>
      </c>
      <c r="D73" s="50">
        <f>(B72*D72)</f>
        <v>0</v>
      </c>
    </row>
    <row r="74" spans="1:4" ht="15">
      <c r="A74" s="6"/>
      <c r="B74" s="6"/>
      <c r="C74" s="89"/>
      <c r="D74" s="90"/>
    </row>
    <row r="75" spans="1:4" ht="15">
      <c r="A75" s="37" t="s">
        <v>22</v>
      </c>
      <c r="B75" s="38"/>
      <c r="C75" s="37"/>
      <c r="D75" s="38"/>
    </row>
    <row r="76" spans="1:4" ht="15">
      <c r="A76" s="122" t="s">
        <v>490</v>
      </c>
      <c r="B76" s="40" t="s">
        <v>26</v>
      </c>
      <c r="C76" s="41" t="s">
        <v>12</v>
      </c>
      <c r="D76" s="42" t="s">
        <v>13</v>
      </c>
    </row>
    <row r="77" spans="1:4" ht="18" customHeight="1">
      <c r="A77" s="16" t="s">
        <v>14</v>
      </c>
      <c r="B77" s="17" t="s">
        <v>476</v>
      </c>
      <c r="C77" s="178"/>
      <c r="D77" s="179"/>
    </row>
    <row r="78" spans="1:4" ht="18" customHeight="1">
      <c r="A78" s="132" t="s">
        <v>477</v>
      </c>
      <c r="B78" s="134" t="s">
        <v>478</v>
      </c>
      <c r="C78" s="180"/>
      <c r="D78" s="190"/>
    </row>
    <row r="79" spans="1:4" ht="43.5" customHeight="1">
      <c r="A79" s="16" t="s">
        <v>475</v>
      </c>
      <c r="B79" s="17" t="s">
        <v>474</v>
      </c>
      <c r="C79" s="180"/>
      <c r="D79" s="179"/>
    </row>
    <row r="80" spans="1:4" ht="56.25" customHeight="1">
      <c r="A80" s="16" t="s">
        <v>452</v>
      </c>
      <c r="B80" s="17" t="s">
        <v>491</v>
      </c>
      <c r="C80" s="180"/>
      <c r="D80" s="179"/>
    </row>
    <row r="81" spans="1:4" ht="18.95" customHeight="1">
      <c r="A81" s="16" t="s">
        <v>144</v>
      </c>
      <c r="B81" s="17" t="s">
        <v>479</v>
      </c>
      <c r="C81" s="180"/>
      <c r="D81" s="179"/>
    </row>
    <row r="82" spans="1:4" ht="17.1" customHeight="1">
      <c r="A82" s="16" t="s">
        <v>480</v>
      </c>
      <c r="B82" s="17" t="s">
        <v>481</v>
      </c>
      <c r="C82" s="180"/>
      <c r="D82" s="179"/>
    </row>
    <row r="83" spans="1:4" ht="17.1" customHeight="1">
      <c r="A83" s="16" t="s">
        <v>482</v>
      </c>
      <c r="B83" s="17" t="s">
        <v>484</v>
      </c>
      <c r="C83" s="180"/>
      <c r="D83" s="179"/>
    </row>
    <row r="84" spans="1:4" ht="15.95" customHeight="1">
      <c r="A84" s="132" t="s">
        <v>483</v>
      </c>
      <c r="B84" s="134" t="s">
        <v>485</v>
      </c>
      <c r="C84" s="180"/>
      <c r="D84" s="190"/>
    </row>
    <row r="85" spans="1:4" ht="15.95" customHeight="1">
      <c r="A85" s="132" t="s">
        <v>425</v>
      </c>
      <c r="B85" s="134" t="s">
        <v>486</v>
      </c>
      <c r="C85" s="180"/>
      <c r="D85" s="190"/>
    </row>
    <row r="86" spans="1:4" ht="15.95" customHeight="1">
      <c r="A86" s="132" t="s">
        <v>243</v>
      </c>
      <c r="B86" s="134" t="s">
        <v>489</v>
      </c>
      <c r="C86" s="180"/>
      <c r="D86" s="190"/>
    </row>
    <row r="87" spans="1:4" ht="30.95" customHeight="1">
      <c r="A87" s="16" t="s">
        <v>92</v>
      </c>
      <c r="B87" s="17" t="s">
        <v>487</v>
      </c>
      <c r="C87" s="180"/>
      <c r="D87" s="181"/>
    </row>
    <row r="88" spans="1:4" ht="33" customHeight="1">
      <c r="A88" s="16" t="s">
        <v>90</v>
      </c>
      <c r="B88" s="17" t="s">
        <v>496</v>
      </c>
      <c r="C88" s="180"/>
      <c r="D88" s="181"/>
    </row>
    <row r="89" spans="1:4" ht="40.5" customHeight="1">
      <c r="A89" s="16" t="s">
        <v>151</v>
      </c>
      <c r="B89" s="17" t="s">
        <v>488</v>
      </c>
      <c r="C89" s="188"/>
      <c r="D89" s="181"/>
    </row>
    <row r="90" spans="1:4" ht="15.75" thickBot="1">
      <c r="A90" s="45" t="s">
        <v>15</v>
      </c>
      <c r="B90" s="45" t="s">
        <v>16</v>
      </c>
      <c r="C90" s="185"/>
      <c r="D90" s="186"/>
    </row>
    <row r="91" spans="1:4" ht="15.75" thickTop="1">
      <c r="A91" s="46" t="s">
        <v>17</v>
      </c>
      <c r="B91" s="47">
        <v>1</v>
      </c>
      <c r="C91" s="48" t="s">
        <v>18</v>
      </c>
      <c r="D91" s="187"/>
    </row>
    <row r="92" spans="1:4" ht="15">
      <c r="A92" s="6"/>
      <c r="B92" s="6"/>
      <c r="C92" s="49" t="s">
        <v>18</v>
      </c>
      <c r="D92" s="50">
        <f>(B91*D91)</f>
        <v>0</v>
      </c>
    </row>
    <row r="93" spans="1:4" ht="15">
      <c r="A93" s="6"/>
      <c r="B93" s="6"/>
      <c r="C93" s="89"/>
      <c r="D93" s="90"/>
    </row>
    <row r="94" spans="1:4" ht="15">
      <c r="A94" s="37" t="s">
        <v>23</v>
      </c>
      <c r="B94" s="38"/>
      <c r="C94" s="37"/>
      <c r="D94" s="38"/>
    </row>
    <row r="95" spans="1:4" ht="15">
      <c r="A95" s="39" t="s">
        <v>464</v>
      </c>
      <c r="B95" s="40" t="s">
        <v>26</v>
      </c>
      <c r="C95" s="41" t="s">
        <v>12</v>
      </c>
      <c r="D95" s="42" t="s">
        <v>13</v>
      </c>
    </row>
    <row r="96" spans="1:4" ht="31.5" customHeight="1">
      <c r="A96" s="135" t="s">
        <v>37</v>
      </c>
      <c r="B96" s="136" t="s">
        <v>465</v>
      </c>
      <c r="C96" s="178"/>
      <c r="D96" s="179"/>
    </row>
    <row r="97" spans="1:4" ht="75" customHeight="1">
      <c r="A97" s="135" t="s">
        <v>466</v>
      </c>
      <c r="B97" s="136" t="s">
        <v>472</v>
      </c>
      <c r="C97" s="180"/>
      <c r="D97" s="179"/>
    </row>
    <row r="98" spans="1:4" ht="44.1" customHeight="1">
      <c r="A98" s="135" t="s">
        <v>467</v>
      </c>
      <c r="B98" s="136" t="s">
        <v>471</v>
      </c>
      <c r="C98" s="180"/>
      <c r="D98" s="179"/>
    </row>
    <row r="99" spans="1:4" ht="27" customHeight="1">
      <c r="A99" s="135" t="s">
        <v>468</v>
      </c>
      <c r="B99" s="136" t="s">
        <v>470</v>
      </c>
      <c r="C99" s="180"/>
      <c r="D99" s="179"/>
    </row>
    <row r="100" spans="1:4" ht="42" customHeight="1">
      <c r="A100" s="135" t="s">
        <v>122</v>
      </c>
      <c r="B100" s="136" t="s">
        <v>494</v>
      </c>
      <c r="C100" s="180"/>
      <c r="D100" s="190"/>
    </row>
    <row r="101" spans="1:4" ht="42" customHeight="1">
      <c r="A101" s="135" t="s">
        <v>92</v>
      </c>
      <c r="B101" s="136" t="s">
        <v>469</v>
      </c>
      <c r="C101" s="180"/>
      <c r="D101" s="190"/>
    </row>
    <row r="102" spans="1:4" ht="51" customHeight="1">
      <c r="A102" s="135" t="s">
        <v>82</v>
      </c>
      <c r="B102" s="136" t="s">
        <v>493</v>
      </c>
      <c r="C102" s="180"/>
      <c r="D102" s="179"/>
    </row>
    <row r="103" spans="1:4" ht="15.75" thickBot="1">
      <c r="A103" s="45" t="s">
        <v>15</v>
      </c>
      <c r="B103" s="45" t="s">
        <v>16</v>
      </c>
      <c r="C103" s="185"/>
      <c r="D103" s="186"/>
    </row>
    <row r="104" spans="1:4" ht="15.75" thickTop="1">
      <c r="A104" s="46" t="s">
        <v>17</v>
      </c>
      <c r="B104" s="47">
        <v>1</v>
      </c>
      <c r="C104" s="48" t="s">
        <v>18</v>
      </c>
      <c r="D104" s="187"/>
    </row>
    <row r="105" spans="1:4" ht="15">
      <c r="A105" s="6"/>
      <c r="B105" s="6"/>
      <c r="C105" s="49" t="s">
        <v>18</v>
      </c>
      <c r="D105" s="50">
        <f>(B104*D104)</f>
        <v>0</v>
      </c>
    </row>
    <row r="106" spans="1:4" ht="15">
      <c r="A106" s="6"/>
      <c r="B106" s="6"/>
      <c r="C106" s="89"/>
      <c r="D106" s="90"/>
    </row>
    <row r="107" spans="1:4" ht="15">
      <c r="A107" s="37" t="s">
        <v>24</v>
      </c>
      <c r="B107" s="38"/>
      <c r="C107" s="37"/>
      <c r="D107" s="38"/>
    </row>
    <row r="108" spans="1:4" ht="15">
      <c r="A108" s="39" t="s">
        <v>473</v>
      </c>
      <c r="B108" s="40" t="s">
        <v>26</v>
      </c>
      <c r="C108" s="41" t="s">
        <v>12</v>
      </c>
      <c r="D108" s="42" t="s">
        <v>13</v>
      </c>
    </row>
    <row r="109" spans="1:4" ht="45" customHeight="1">
      <c r="A109" s="16" t="s">
        <v>14</v>
      </c>
      <c r="B109" s="17" t="s">
        <v>512</v>
      </c>
      <c r="C109" s="178"/>
      <c r="D109" s="179"/>
    </row>
    <row r="110" spans="1:4" ht="15.75" thickBot="1">
      <c r="A110" s="45" t="s">
        <v>15</v>
      </c>
      <c r="B110" s="45" t="s">
        <v>16</v>
      </c>
      <c r="C110" s="185"/>
      <c r="D110" s="186"/>
    </row>
    <row r="111" spans="1:4" ht="15.75" thickTop="1">
      <c r="A111" s="46" t="s">
        <v>473</v>
      </c>
      <c r="B111" s="47">
        <v>1</v>
      </c>
      <c r="C111" s="48" t="s">
        <v>460</v>
      </c>
      <c r="D111" s="187"/>
    </row>
    <row r="112" spans="1:4" ht="15">
      <c r="A112" s="6"/>
      <c r="B112" s="6"/>
      <c r="C112" s="49" t="s">
        <v>513</v>
      </c>
      <c r="D112" s="50">
        <f>(B111*D111)</f>
        <v>0</v>
      </c>
    </row>
    <row r="114" spans="1:4" ht="36" customHeight="1">
      <c r="A114" s="6"/>
      <c r="B114" s="6"/>
      <c r="C114" s="158" t="s">
        <v>498</v>
      </c>
      <c r="D114" s="50">
        <f>SUM(D58,D73,D92,D105,D112)</f>
        <v>0</v>
      </c>
    </row>
    <row r="117" spans="3:4" ht="28.5" customHeight="1">
      <c r="C117" s="163" t="s">
        <v>503</v>
      </c>
      <c r="D117" s="159">
        <f>SUM(D43,D114)</f>
        <v>0</v>
      </c>
    </row>
  </sheetData>
  <sheetProtection algorithmName="SHA-512" hashValue="PUb2DSH27jPAaloXwxcTTKjVow9pVoawaGR6C+JsbQz8/9JZrEjVPigO1cQNWy7aHgIik62dKT9O0j/ta6eHqg==" saltValue="N06E+hyDavOalDAaN+Qg6w==" spinCount="100000" sheet="1" objects="1" scenarios="1"/>
  <protectedRanges>
    <protectedRange sqref="C45:D45" name="Oblast1_3"/>
  </protectedRanges>
  <printOptions/>
  <pageMargins left="0.7" right="0.7" top="0.787401575" bottom="0.787401575" header="0.3" footer="0.3"/>
  <pageSetup horizontalDpi="600" verticalDpi="600" orientation="portrait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0D5F991BBE718418438D6998DF83BB8" ma:contentTypeVersion="13" ma:contentTypeDescription="Vytvoří nový dokument" ma:contentTypeScope="" ma:versionID="c91896ca2cf7fb06f0902e56d92c3c96">
  <xsd:schema xmlns:xsd="http://www.w3.org/2001/XMLSchema" xmlns:xs="http://www.w3.org/2001/XMLSchema" xmlns:p="http://schemas.microsoft.com/office/2006/metadata/properties" xmlns:ns3="eaf978f3-e86c-449f-b21b-178692c9c06f" xmlns:ns4="20ceadfe-287e-481e-af07-a84e96f918c0" targetNamespace="http://schemas.microsoft.com/office/2006/metadata/properties" ma:root="true" ma:fieldsID="250f2ffb4042cf632adb681711084b86" ns3:_="" ns4:_="">
    <xsd:import namespace="eaf978f3-e86c-449f-b21b-178692c9c06f"/>
    <xsd:import namespace="20ceadfe-287e-481e-af07-a84e96f918c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f978f3-e86c-449f-b21b-178692c9c0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ceadfe-287e-481e-af07-a84e96f918c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DD44D3-8153-407B-8D8B-71268E4F18A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E07C484-3A71-4DCB-AC9D-8B5D89E197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f978f3-e86c-449f-b21b-178692c9c06f"/>
    <ds:schemaRef ds:uri="20ceadfe-287e-481e-af07-a84e96f918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EB07EBC-FBA8-44A8-BF3E-EF4C72D0A624}">
  <ds:schemaRefs>
    <ds:schemaRef ds:uri="http://purl.org/dc/dcmitype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eaf978f3-e86c-449f-b21b-178692c9c06f"/>
    <ds:schemaRef ds:uri="http://purl.org/dc/elements/1.1/"/>
    <ds:schemaRef ds:uri="http://www.w3.org/XML/1998/namespace"/>
    <ds:schemaRef ds:uri="http://schemas.microsoft.com/office/infopath/2007/PartnerControls"/>
    <ds:schemaRef ds:uri="20ceadfe-287e-481e-af07-a84e96f918c0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Votava</dc:creator>
  <cp:keywords/>
  <dc:description/>
  <cp:lastModifiedBy>Miroslav Šlégl</cp:lastModifiedBy>
  <cp:lastPrinted>2022-06-02T14:47:08Z</cp:lastPrinted>
  <dcterms:created xsi:type="dcterms:W3CDTF">2022-05-03T09:18:24Z</dcterms:created>
  <dcterms:modified xsi:type="dcterms:W3CDTF">2022-06-16T12:50:58Z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0x01010010D5F991BBE718418438D6998DF83BB8</vt:lpwstr>
  </property>
</Properties>
</file>