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Streamovací technologie" sheetId="1" r:id="rId1"/>
  </sheets>
  <definedNames/>
  <calcPr calcId="191028"/>
  <extLst/>
</workbook>
</file>

<file path=xl/sharedStrings.xml><?xml version="1.0" encoding="utf-8"?>
<sst xmlns="http://schemas.openxmlformats.org/spreadsheetml/2006/main" count="212" uniqueCount="141">
  <si>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</si>
  <si>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</si>
  <si>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</si>
  <si>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</si>
  <si>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</si>
  <si>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</si>
  <si>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</si>
  <si>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Položka č. 1</t>
  </si>
  <si>
    <t>Požadované technické parametry jsou minimální, není-li uvedeno jinak</t>
  </si>
  <si>
    <t>Nabízený model</t>
  </si>
  <si>
    <t>Technické parametry nabízeného modelu</t>
  </si>
  <si>
    <t>Konektivita</t>
  </si>
  <si>
    <t>Příslušenství</t>
  </si>
  <si>
    <t>Počet ks</t>
  </si>
  <si>
    <t>Položka č. 2</t>
  </si>
  <si>
    <t>Položka č. 3</t>
  </si>
  <si>
    <t>Položka č. 4</t>
  </si>
  <si>
    <t>Položka č. 5</t>
  </si>
  <si>
    <t>Položka č. 6</t>
  </si>
  <si>
    <t xml:space="preserve">Příloha č. 1: Technická specifikace zařízení a cenová kalkulace </t>
  </si>
  <si>
    <t>Další funkce</t>
  </si>
  <si>
    <t>Popis</t>
  </si>
  <si>
    <t>Cena za investiční část (bez DPH)</t>
  </si>
  <si>
    <t>Cena za neinvestiční část (bez DPH)</t>
  </si>
  <si>
    <t>Celková cena bez DPH</t>
  </si>
  <si>
    <t>Celková cena (v Kč s DPH)</t>
  </si>
  <si>
    <t>Veřejná zakázka na dodávky: „AV technologie pro výuku na HF financované z NPO – streamovací technologie (2023)"</t>
  </si>
  <si>
    <t>7. Jednotková cena za 1 ks nabízeného modelu (počítače, monitoru, notebooku, atd.) vyplňte do šedého, žlutá pole jsou počítána automaticky.</t>
  </si>
  <si>
    <t>PTZ UHD kamera 30x ZOOM s NDI a SDI OUT</t>
  </si>
  <si>
    <t>Popis:</t>
  </si>
  <si>
    <t>Optický ZOOM:</t>
  </si>
  <si>
    <t>30x</t>
  </si>
  <si>
    <t xml:space="preserve">Požadované rozlišení: </t>
  </si>
  <si>
    <t>4K (3840x2160p 50/60)</t>
  </si>
  <si>
    <t>Snímací čip:</t>
  </si>
  <si>
    <t>1/1,8 " CMOS SONY, 12MP</t>
  </si>
  <si>
    <t>Formát:</t>
  </si>
  <si>
    <t>16:9</t>
  </si>
  <si>
    <t>Minimální osvětlení:</t>
  </si>
  <si>
    <t>0.1 lux</t>
  </si>
  <si>
    <t>Vyvážení bílé:</t>
  </si>
  <si>
    <t>Auto, Manual, Auto Tracking, One Push, Outdoor, Indoor</t>
  </si>
  <si>
    <t>Ostření:</t>
  </si>
  <si>
    <t>Závěrka:</t>
  </si>
  <si>
    <t>Video výstupy:</t>
  </si>
  <si>
    <t>Video formát:</t>
  </si>
  <si>
    <t>H.264, H.265</t>
  </si>
  <si>
    <t>Protokoly:</t>
  </si>
  <si>
    <t>NDI</t>
  </si>
  <si>
    <t>Ovládání:</t>
  </si>
  <si>
    <t>webové rozhraní, NDI</t>
  </si>
  <si>
    <t>Rozsah Pan:</t>
  </si>
  <si>
    <t>±170</t>
  </si>
  <si>
    <t>Rozsah Tilt:</t>
  </si>
  <si>
    <t xml:space="preserve">30° až +90° </t>
  </si>
  <si>
    <t>Audio vstup:</t>
  </si>
  <si>
    <t>mini XLR, stereo jack 3.5mm</t>
  </si>
  <si>
    <t>Audio formát:</t>
  </si>
  <si>
    <t>AAC/MP3/G.711A</t>
  </si>
  <si>
    <t>Napájení:</t>
  </si>
  <si>
    <t>Adaptér 12V; PoE+</t>
  </si>
  <si>
    <t>Příslušenství:</t>
  </si>
  <si>
    <t>Cena za 1 ks (v Kč bez DPH)</t>
  </si>
  <si>
    <t>Cena za 2 ks (v Kč bez DPH)</t>
  </si>
  <si>
    <t>HDMI, SDI rekordér</t>
  </si>
  <si>
    <t xml:space="preserve">Popis </t>
  </si>
  <si>
    <t>Rekordér s LCD displayem umožňující zaznamenávat a přehrávat formáty ProRes a DNx videí všech běžných SD, HD a Ultra HD standardů až po 2160p30 resp. DCI 2K/4K p30 na dvojici SDXC karet. Konektivitu zajišťuje 6G-SDI a HDMI 2.0 rozhraní, Ethernet</t>
  </si>
  <si>
    <t>Podporované video standardy</t>
  </si>
  <si>
    <t>HD: 720p50, 720p59.94, 1080p23.98, 1080p24, 1080p25, 1080p29.97, 1080p50, 1080p59.94, 1080i50, 1080i59.94
UHD: 2160p23.98, 2160p24, 2160p25, 2160p29.97
4K: 4Kp23.98 DCI, 4Kp24 DCI, 4Kp25 DCI, 4Kp29.97 DCI, 4Kp30 DCI</t>
  </si>
  <si>
    <t>Cena za 4 ks (v Kč bez DPH)</t>
  </si>
  <si>
    <t>PTZ kamera 20x ZOOM s HDMI a SDI OUT</t>
  </si>
  <si>
    <t>PTZ - Full HD/60p kamera - 20x ZOOM; s CMOS senzorem 16:9; 2 megapixels s SDI a HDMI video výstupy; s možností dálkového ovládání pohybu, zoomu,  zaostření, světelnosti a teploty bílé; a možností kompletního nastavení přes webové rozhraní</t>
  </si>
  <si>
    <t>20x</t>
  </si>
  <si>
    <t>Full HD (1920x1080p 50/60)</t>
  </si>
  <si>
    <t>1/2.8 inch; CMOS sensor; 2 megapixel</t>
  </si>
  <si>
    <t>0.5Lux</t>
  </si>
  <si>
    <t>Auto / Manual/ One Push/3000K/3500K/4000K/4500K/5000K</t>
  </si>
  <si>
    <t>Auto/Manual/One push focus</t>
  </si>
  <si>
    <t>Auto/Manual</t>
  </si>
  <si>
    <t>RTMP (LAN RJ-45); 3G SDI (BNC); HDMI (HDMI 1.4)</t>
  </si>
  <si>
    <t>ONVIF; RTSP; RTMP</t>
  </si>
  <si>
    <t>IR ovladač; RS232 kontroler; IP kontroler; počítač nebo tablet</t>
  </si>
  <si>
    <t>Ovládací protokoly:</t>
  </si>
  <si>
    <t>VISCA/Pelco-D/Pelco-P</t>
  </si>
  <si>
    <t>Síťový protokol:</t>
  </si>
  <si>
    <t>RTSP,RTMP,ONVIF,GB/T28181, Network VISCA Control Protocol</t>
  </si>
  <si>
    <t>Podpora vzdáleného resetu:</t>
  </si>
  <si>
    <t>ANO -  (upgrade, restart a reset)</t>
  </si>
  <si>
    <t>-30 až +90 stupňů</t>
  </si>
  <si>
    <t>Adaptér 12V; PoE</t>
  </si>
  <si>
    <t>Napájecí adaptér; RS232 kabel; Dálkové ovládání</t>
  </si>
  <si>
    <t>Cena za 7 ks (v Kč bez DPH)</t>
  </si>
  <si>
    <t>Kompaktní SDI režie</t>
  </si>
  <si>
    <t>Miniaturní HD režie s integrovaným ovládacím pultem</t>
  </si>
  <si>
    <t>Vstupy: 4x SDI, 10-bit HD přepínatelný vstup včetně 2- kanálového audia; 2x audio 3,5mm stereo mini jack vstup.
Výstupy: 2x programový SDI výstup
Ethernet port 10/100/1000 Base T
USB 3.1 (typ C)</t>
  </si>
  <si>
    <t>Efekty</t>
  </si>
  <si>
    <t>1 klíčovací efekt; 1 nezávislý DVE efekty a efekt SuperSource s 1 další DVE vrstvou</t>
  </si>
  <si>
    <t>Software</t>
  </si>
  <si>
    <t>Bezplatný ovládací software pro OSX 10.15 a novější nebo Windows 10, 64-bit</t>
  </si>
  <si>
    <t>Stream</t>
  </si>
  <si>
    <t>Podpora živého streamingu pomocí RTMP přes ethernet nebo pomocí mobilního připojení</t>
  </si>
  <si>
    <t>Záznam</t>
  </si>
  <si>
    <t>Záznam H.264 videa na USB disky</t>
  </si>
  <si>
    <t>Cena za 3 ks (v Kč bez DPH)</t>
  </si>
  <si>
    <t>Kompaktní HDMI režie</t>
  </si>
  <si>
    <t xml:space="preserve">Vstupy: 4x HDMI (typ A), 10-bit HD přepínatelný vstup včetně 2- kanálového audia; 2x audio 3,5mm stereo mini jack vstup.
Výstupy: 1x programový HDMI výstup
Ethernet port 10/100/1000 Base T
USB 3.1 (typ C)
</t>
  </si>
  <si>
    <t>Převodník videosignálu</t>
  </si>
  <si>
    <t>Upřesnění požadovaných parametrů</t>
  </si>
  <si>
    <t>Převodník umožňující vzájemný převod mezi standardy HDMI a 12G-SDI</t>
  </si>
  <si>
    <t>Vstupní konektory</t>
  </si>
  <si>
    <t>1x HDMI 2.0, 1x 12G-SDI</t>
  </si>
  <si>
    <t>Výstupní konektory</t>
  </si>
  <si>
    <t>Požadavky</t>
  </si>
  <si>
    <t>podpora formátu 2160p60, podpora konfigurace a aktualizace firmware přes USB, podpora aplikace 3D LUT na výstup, napájecí zdroj součástí balení</t>
  </si>
  <si>
    <t>Napájecí konektor převodníku</t>
  </si>
  <si>
    <t>USB-C</t>
  </si>
  <si>
    <t>Položka č. 7</t>
  </si>
  <si>
    <t>Převodník audia na SDI 4K</t>
  </si>
  <si>
    <t>Převodník umožňuje vkládat čtyři kanály analogového zvuku nebo 8 kanálů digitálního AES/EBU audia do SDI signálu</t>
  </si>
  <si>
    <t>Vstupy</t>
  </si>
  <si>
    <t>1x SDI, HD nebo 6G SDI
1x SDI ALT automaticky přepíná, když hlavní vstup ztratí signál
4x 6,3 mm jack TRS pro 4x analogový nebo 8x digitalní audio signál</t>
  </si>
  <si>
    <t>Výstupy</t>
  </si>
  <si>
    <t>1x SDI výstup</t>
  </si>
  <si>
    <t>Podporované standardy</t>
  </si>
  <si>
    <r>
      <rPr>
        <b/>
        <sz val="10"/>
        <color rgb="FF000000"/>
        <rFont val="Calibri"/>
        <family val="2"/>
      </rPr>
      <t xml:space="preserve">SD: </t>
    </r>
    <r>
      <rPr>
        <sz val="10"/>
        <color rgb="FF000000"/>
        <rFont val="Calibri"/>
        <family val="2"/>
      </rPr>
      <t xml:space="preserve">525i59.94 NTSC, 625i50 PAL
</t>
    </r>
    <r>
      <rPr>
        <b/>
        <sz val="10"/>
        <color rgb="FF000000"/>
        <rFont val="Calibri"/>
        <family val="2"/>
      </rPr>
      <t>HD:</t>
    </r>
    <r>
      <rPr>
        <sz val="10"/>
        <color rgb="FF000000"/>
        <rFont val="Calibri"/>
        <family val="2"/>
      </rPr>
      <t xml:space="preserve"> 720p50, 720p59.94, 720p60, 1080p23.98, 1080p24, 1080p25, 1080p29.97, 1080p30, 1080p47.95, 1080p48, 1080p50, 1080p59.94, 1080p60, 1080PsF23.98, 1080PsF24, 1080PsF25, 1080PsF29.97, 1080PsF30, 1080i50, 1080i59.94, 1080i60
</t>
    </r>
    <r>
      <rPr>
        <b/>
        <sz val="10"/>
        <color rgb="FF000000"/>
        <rFont val="Calibri"/>
        <family val="2"/>
      </rPr>
      <t>2K:</t>
    </r>
    <r>
      <rPr>
        <sz val="10"/>
        <color rgb="FF000000"/>
        <rFont val="Calibri"/>
        <family val="2"/>
      </rPr>
      <t xml:space="preserve"> 2Kp23.98 DCI, 2Kp24 DCI, 2Kp25 DCI, 2Kp29.97 DCI, 2Kp30 DCI, 2Kp47.95 DCI, 2Kp48 DCI, 2Kp50 DCI, 2Kp59.94 DCI, 2Kp60 DCI, 2KPsF23.98 DCI, 2KPsF24 DCI, 2KPsF25 DCI, 2KPsF29.97 DCI, 2KPsF30 DCI
</t>
    </r>
    <r>
      <rPr>
        <b/>
        <sz val="10"/>
        <color rgb="FF000000"/>
        <rFont val="Calibri"/>
        <family val="2"/>
      </rPr>
      <t>UHD:</t>
    </r>
    <r>
      <rPr>
        <sz val="10"/>
        <color rgb="FF000000"/>
        <rFont val="Calibri"/>
        <family val="2"/>
      </rPr>
      <t xml:space="preserve"> 2160p23.98, 2160p24, 2160p25, 2160p29.97, 2160p30
</t>
    </r>
    <r>
      <rPr>
        <b/>
        <sz val="10"/>
        <color rgb="FF000000"/>
        <rFont val="Calibri"/>
        <family val="2"/>
      </rPr>
      <t>4K</t>
    </r>
    <r>
      <rPr>
        <sz val="10"/>
        <color rgb="FF000000"/>
        <rFont val="Calibri"/>
        <family val="2"/>
      </rPr>
      <t>: 4Kp23.98 DCI, 4Kp24 DCI, 4Kp25 DCI, 4Kp29.97 DCI, 4Kp30 DCI</t>
    </r>
  </si>
  <si>
    <t>Napájecí adaptér 12V</t>
  </si>
  <si>
    <t xml:space="preserve">Automatická konverze standadů a synchronizace u všech vstupů
Interní knihovna pro min. 20 statických RGBA obrázků
Audio mixer pro až 6 dvoukanálových audio-vstupů včetně dynamického procesoru a parametrického EQ
1x Media player
</t>
  </si>
  <si>
    <t>Kamera PTZ 4K UHD určená pro produkci a streamování videí přes NDI|HX3, SDI a HDMI video výstupy; s možností dálkového ovládání pohybu, zoomu, zaostření, světelnosti a teploty bílé; a možností kompletního nastavení přes webové rozhraní. Nutná kompatibilita s Tricaster TC1</t>
  </si>
  <si>
    <t>manual; automat</t>
  </si>
  <si>
    <t xml:space="preserve">1/30 to 1/10,000sec </t>
  </si>
  <si>
    <t>NDI|HX3 (LAN RJ-45); 3G SDI (BNC); HDMI (HDMI 2.0)</t>
  </si>
  <si>
    <t>H.264; H.265</t>
  </si>
  <si>
    <t>Napájecí adaptér; Dálkové ovládání; nástěnný držák, redukce XLR na mini XLR</t>
  </si>
  <si>
    <t>Video kompresní formát:</t>
  </si>
  <si>
    <t>Rychlost regulace otáčení a náklonu</t>
  </si>
  <si>
    <t>ANO, ANO</t>
  </si>
  <si>
    <t>1x analog (stereo jack 3.5mm)</t>
  </si>
  <si>
    <t>1U police pro instalaci do 19" racku s boční perforací</t>
  </si>
  <si>
    <t>Vstupy: 1x 6G SDI, 1x HDMI 2.0, 1x BNC timecode, 1x BNC REF
Výstupy: 2x 6G SDI out,1x 6G SDI loop, 1x 3G SDI monitor; 1x HDMI 2.0, 1x BNC timecode, 1x BNC REF, 1x 6.35 mm jack
Ethermet port; USB-C</t>
  </si>
  <si>
    <t>Investiční část:</t>
  </si>
  <si>
    <t>Neinvestiční část: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</si>
</sst>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CE6F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Protection="0">
      <alignment/>
    </xf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6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14" fillId="4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5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6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left" vertical="top" wrapText="1"/>
    </xf>
    <xf numFmtId="0" fontId="2" fillId="7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7" fillId="8" borderId="2" xfId="0" applyFont="1" applyFill="1" applyBorder="1" applyAlignment="1">
      <alignment horizontal="center" vertical="center" wrapText="1"/>
    </xf>
    <xf numFmtId="4" fontId="28" fillId="4" borderId="2" xfId="0" applyNumberFormat="1" applyFont="1" applyFill="1" applyBorder="1" applyAlignment="1">
      <alignment horizontal="center" vertical="center"/>
    </xf>
    <xf numFmtId="0" fontId="25" fillId="5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top" wrapText="1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0" fontId="3" fillId="7" borderId="2" xfId="0" applyFont="1" applyFill="1" applyBorder="1" applyAlignment="1" applyProtection="1">
      <alignment horizontal="left" vertical="top" wrapText="1"/>
      <protection locked="0"/>
    </xf>
    <xf numFmtId="0" fontId="2" fillId="7" borderId="8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4" fontId="4" fillId="3" borderId="2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top" wrapText="1"/>
    </xf>
    <xf numFmtId="0" fontId="29" fillId="0" borderId="0" xfId="0" applyFont="1" applyAlignment="1">
      <alignment horizontal="left"/>
    </xf>
    <xf numFmtId="0" fontId="16" fillId="9" borderId="7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7" borderId="4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Alignment="1" applyProtection="1">
      <alignment horizontal="left" vertical="top" wrapText="1"/>
      <protection locked="0"/>
    </xf>
    <xf numFmtId="0" fontId="3" fillId="7" borderId="2" xfId="0" applyFont="1" applyFill="1" applyBorder="1" applyAlignment="1" applyProtection="1">
      <alignment horizontal="left" vertical="top"/>
      <protection locked="0"/>
    </xf>
    <xf numFmtId="0" fontId="2" fillId="7" borderId="2" xfId="0" applyFont="1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21" fillId="3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34"/>
  <sheetViews>
    <sheetView tabSelected="1" zoomScale="85" zoomScaleNormal="85" workbookViewId="0" topLeftCell="A9">
      <selection activeCell="D24" sqref="D24"/>
    </sheetView>
  </sheetViews>
  <sheetFormatPr defaultColWidth="9.140625" defaultRowHeight="15"/>
  <cols>
    <col min="1" max="1" width="33.421875" style="4" customWidth="1"/>
    <col min="2" max="2" width="64.57421875" style="4" customWidth="1"/>
    <col min="3" max="3" width="26.28125" style="4" customWidth="1"/>
    <col min="4" max="4" width="66.8515625" style="4" customWidth="1"/>
  </cols>
  <sheetData>
    <row r="1" ht="15.75">
      <c r="A1" s="10" t="s">
        <v>19</v>
      </c>
    </row>
    <row r="3" spans="1:4" s="12" customFormat="1" ht="17.25" customHeight="1">
      <c r="A3" s="23" t="s">
        <v>26</v>
      </c>
      <c r="B3" s="24"/>
      <c r="C3" s="25"/>
      <c r="D3" s="24"/>
    </row>
    <row r="4" spans="1:4" s="2" customFormat="1" ht="13.5" customHeight="1">
      <c r="A4" s="15"/>
      <c r="B4" s="26"/>
      <c r="C4" s="15"/>
      <c r="D4" s="26"/>
    </row>
    <row r="5" spans="1:4" s="2" customFormat="1" ht="13.5" customHeight="1">
      <c r="A5" s="27" t="s">
        <v>0</v>
      </c>
      <c r="B5" s="28"/>
      <c r="C5" s="13"/>
      <c r="D5" s="28"/>
    </row>
    <row r="6" spans="1:4" s="2" customFormat="1" ht="13.5" customHeight="1">
      <c r="A6" s="13" t="s">
        <v>1</v>
      </c>
      <c r="B6" s="28"/>
      <c r="C6" s="13"/>
      <c r="D6" s="28"/>
    </row>
    <row r="7" spans="1:4" s="1" customFormat="1" ht="13.5" customHeight="1">
      <c r="A7" s="13" t="s">
        <v>2</v>
      </c>
      <c r="B7" s="11"/>
      <c r="C7" s="13"/>
      <c r="D7" s="11"/>
    </row>
    <row r="8" spans="1:4" s="1" customFormat="1" ht="13.5" customHeight="1">
      <c r="A8" s="13" t="s">
        <v>3</v>
      </c>
      <c r="B8" s="11"/>
      <c r="C8" s="13"/>
      <c r="D8" s="11"/>
    </row>
    <row r="9" spans="1:4" s="1" customFormat="1" ht="13.5" customHeight="1">
      <c r="A9" s="13" t="s">
        <v>4</v>
      </c>
      <c r="B9" s="11"/>
      <c r="C9" s="13"/>
      <c r="D9" s="11"/>
    </row>
    <row r="10" spans="1:4" s="1" customFormat="1" ht="13.5" customHeight="1">
      <c r="A10" s="13" t="s">
        <v>5</v>
      </c>
      <c r="B10" s="11"/>
      <c r="C10" s="13"/>
      <c r="D10" s="11"/>
    </row>
    <row r="11" spans="1:4" s="1" customFormat="1" ht="13.5" customHeight="1">
      <c r="A11" s="13" t="s">
        <v>6</v>
      </c>
      <c r="B11" s="11"/>
      <c r="C11" s="13"/>
      <c r="D11" s="11"/>
    </row>
    <row r="12" spans="1:4" s="1" customFormat="1" ht="13.5" customHeight="1">
      <c r="A12" s="13" t="s">
        <v>27</v>
      </c>
      <c r="B12" s="11"/>
      <c r="C12" s="13"/>
      <c r="D12" s="11"/>
    </row>
    <row r="13" spans="1:4" s="1" customFormat="1" ht="21.75" customHeight="1">
      <c r="A13" s="13"/>
      <c r="B13" s="11"/>
      <c r="C13" s="13"/>
      <c r="D13" s="11"/>
    </row>
    <row r="14" spans="1:4" s="1" customFormat="1" ht="17.25" customHeight="1">
      <c r="A14" s="69" t="s">
        <v>139</v>
      </c>
      <c r="B14" s="11"/>
      <c r="C14" s="13"/>
      <c r="D14" s="11"/>
    </row>
    <row r="15" spans="1:4" s="7" customFormat="1" ht="21">
      <c r="A15" s="6" t="s">
        <v>7</v>
      </c>
      <c r="B15" s="14"/>
      <c r="C15" s="6"/>
      <c r="D15" s="5"/>
    </row>
    <row r="16" spans="1:4" s="7" customFormat="1" ht="25.5">
      <c r="A16" s="29" t="s">
        <v>28</v>
      </c>
      <c r="B16" s="30" t="s">
        <v>8</v>
      </c>
      <c r="C16" s="31" t="s">
        <v>9</v>
      </c>
      <c r="D16" s="32" t="s">
        <v>10</v>
      </c>
    </row>
    <row r="17" spans="1:4" s="7" customFormat="1" ht="51">
      <c r="A17" s="33" t="s">
        <v>29</v>
      </c>
      <c r="B17" s="34" t="s">
        <v>127</v>
      </c>
      <c r="C17" s="51"/>
      <c r="D17" s="64"/>
    </row>
    <row r="18" spans="1:4" s="1" customFormat="1" ht="12.75">
      <c r="A18" s="35" t="s">
        <v>30</v>
      </c>
      <c r="B18" s="36" t="s">
        <v>31</v>
      </c>
      <c r="C18" s="51"/>
      <c r="D18" s="50"/>
    </row>
    <row r="19" spans="1:4" s="1" customFormat="1" ht="12.75">
      <c r="A19" s="35" t="s">
        <v>32</v>
      </c>
      <c r="B19" s="36" t="s">
        <v>33</v>
      </c>
      <c r="C19" s="51"/>
      <c r="D19" s="50"/>
    </row>
    <row r="20" spans="1:4" s="2" customFormat="1" ht="12.75">
      <c r="A20" s="35" t="s">
        <v>34</v>
      </c>
      <c r="B20" s="36" t="s">
        <v>35</v>
      </c>
      <c r="C20" s="51"/>
      <c r="D20" s="50"/>
    </row>
    <row r="21" spans="1:4" s="2" customFormat="1" ht="12.75">
      <c r="A21" s="35" t="s">
        <v>36</v>
      </c>
      <c r="B21" s="35" t="s">
        <v>37</v>
      </c>
      <c r="C21" s="51"/>
      <c r="D21" s="50"/>
    </row>
    <row r="22" spans="1:4" s="2" customFormat="1" ht="12.75">
      <c r="A22" s="35" t="s">
        <v>38</v>
      </c>
      <c r="B22" s="36" t="s">
        <v>39</v>
      </c>
      <c r="C22" s="51"/>
      <c r="D22" s="50"/>
    </row>
    <row r="23" spans="1:4" s="2" customFormat="1" ht="12.75">
      <c r="A23" s="35" t="s">
        <v>40</v>
      </c>
      <c r="B23" s="37" t="s">
        <v>41</v>
      </c>
      <c r="C23" s="51"/>
      <c r="D23" s="50"/>
    </row>
    <row r="24" spans="1:4" s="2" customFormat="1" ht="12.75">
      <c r="A24" s="35" t="s">
        <v>42</v>
      </c>
      <c r="B24" s="37" t="s">
        <v>128</v>
      </c>
      <c r="C24" s="51"/>
      <c r="D24" s="50"/>
    </row>
    <row r="25" spans="1:4" s="2" customFormat="1" ht="12.75">
      <c r="A25" s="35" t="s">
        <v>43</v>
      </c>
      <c r="B25" s="37" t="s">
        <v>129</v>
      </c>
      <c r="C25" s="51"/>
      <c r="D25" s="50"/>
    </row>
    <row r="26" spans="1:4" s="2" customFormat="1" ht="12.75">
      <c r="A26" s="35" t="s">
        <v>44</v>
      </c>
      <c r="B26" s="38" t="s">
        <v>130</v>
      </c>
      <c r="C26" s="51"/>
      <c r="D26" s="50"/>
    </row>
    <row r="27" spans="1:4" s="2" customFormat="1" ht="12.75">
      <c r="A27" s="35" t="s">
        <v>45</v>
      </c>
      <c r="B27" s="38" t="s">
        <v>131</v>
      </c>
      <c r="C27" s="51"/>
      <c r="D27" s="50"/>
    </row>
    <row r="28" spans="1:4" s="2" customFormat="1" ht="12.75">
      <c r="A28" s="35" t="s">
        <v>47</v>
      </c>
      <c r="B28" s="37" t="s">
        <v>48</v>
      </c>
      <c r="C28" s="51"/>
      <c r="D28" s="50"/>
    </row>
    <row r="29" spans="1:4" s="2" customFormat="1" ht="12.75">
      <c r="A29" s="35" t="s">
        <v>49</v>
      </c>
      <c r="B29" s="36" t="s">
        <v>50</v>
      </c>
      <c r="C29" s="51"/>
      <c r="D29" s="50"/>
    </row>
    <row r="30" spans="1:4" s="2" customFormat="1" ht="12.75">
      <c r="A30" s="35" t="s">
        <v>86</v>
      </c>
      <c r="B30" s="35" t="s">
        <v>87</v>
      </c>
      <c r="C30" s="51"/>
      <c r="D30" s="50"/>
    </row>
    <row r="31" spans="1:4" s="2" customFormat="1" ht="12.75">
      <c r="A31" s="35" t="s">
        <v>51</v>
      </c>
      <c r="B31" s="35" t="s">
        <v>52</v>
      </c>
      <c r="C31" s="51"/>
      <c r="D31" s="50"/>
    </row>
    <row r="32" spans="1:4" s="2" customFormat="1" ht="12.75">
      <c r="A32" s="35" t="s">
        <v>53</v>
      </c>
      <c r="B32" s="36" t="s">
        <v>54</v>
      </c>
      <c r="C32" s="51"/>
      <c r="D32" s="50"/>
    </row>
    <row r="33" spans="1:4" s="2" customFormat="1" ht="12.75">
      <c r="A33" s="35" t="s">
        <v>55</v>
      </c>
      <c r="B33" s="35" t="s">
        <v>56</v>
      </c>
      <c r="C33" s="65"/>
      <c r="D33" s="50"/>
    </row>
    <row r="34" spans="1:4" s="1" customFormat="1" ht="12.75">
      <c r="A34" s="35" t="s">
        <v>59</v>
      </c>
      <c r="B34" s="35" t="s">
        <v>60</v>
      </c>
      <c r="C34" s="51"/>
      <c r="D34" s="50"/>
    </row>
    <row r="35" spans="1:4" s="1" customFormat="1" ht="13.5" thickBot="1">
      <c r="A35" s="35" t="s">
        <v>61</v>
      </c>
      <c r="B35" s="35" t="s">
        <v>132</v>
      </c>
      <c r="C35" s="51"/>
      <c r="D35" s="50"/>
    </row>
    <row r="36" spans="1:4" ht="15.75" thickTop="1">
      <c r="A36" s="9" t="s">
        <v>13</v>
      </c>
      <c r="B36" s="39">
        <v>2</v>
      </c>
      <c r="C36" s="40" t="s">
        <v>62</v>
      </c>
      <c r="D36" s="61"/>
    </row>
    <row r="37" spans="1:4" s="1" customFormat="1" ht="18" customHeight="1">
      <c r="A37" s="3"/>
      <c r="B37" s="3"/>
      <c r="C37" s="41" t="s">
        <v>63</v>
      </c>
      <c r="D37" s="42">
        <f>(B36*D36)</f>
        <v>0</v>
      </c>
    </row>
    <row r="38" spans="1:4" s="1" customFormat="1" ht="15">
      <c r="A38" s="4"/>
      <c r="B38" s="4"/>
      <c r="C38" s="4"/>
      <c r="D38" s="4"/>
    </row>
    <row r="39" spans="1:4" s="2" customFormat="1" ht="30">
      <c r="A39" s="4"/>
      <c r="B39" s="4"/>
      <c r="C39" s="43" t="s">
        <v>22</v>
      </c>
      <c r="D39" s="44">
        <f>D37</f>
        <v>0</v>
      </c>
    </row>
    <row r="40" spans="1:4" s="2" customFormat="1" ht="21" customHeight="1">
      <c r="A40" s="4"/>
      <c r="B40" s="4"/>
      <c r="C40" s="70"/>
      <c r="D40" s="71"/>
    </row>
    <row r="41" spans="1:4" s="2" customFormat="1" ht="19.5" customHeight="1">
      <c r="A41" s="69" t="s">
        <v>140</v>
      </c>
      <c r="B41" s="8"/>
      <c r="C41" s="8"/>
      <c r="D41" s="8"/>
    </row>
    <row r="42" spans="1:4" s="2" customFormat="1" ht="21">
      <c r="A42" s="6" t="s">
        <v>14</v>
      </c>
      <c r="B42" s="14"/>
      <c r="C42" s="6"/>
      <c r="D42" s="5"/>
    </row>
    <row r="43" spans="1:4" s="2" customFormat="1" ht="12.75">
      <c r="A43" s="45" t="s">
        <v>64</v>
      </c>
      <c r="B43" s="30" t="s">
        <v>8</v>
      </c>
      <c r="C43" s="46" t="s">
        <v>9</v>
      </c>
      <c r="D43" s="47" t="s">
        <v>10</v>
      </c>
    </row>
    <row r="44" spans="1:4" s="2" customFormat="1" ht="51">
      <c r="A44" s="16" t="s">
        <v>65</v>
      </c>
      <c r="B44" s="48" t="s">
        <v>66</v>
      </c>
      <c r="C44" s="49"/>
      <c r="D44" s="50"/>
    </row>
    <row r="45" spans="1:4" s="2" customFormat="1" ht="51">
      <c r="A45" s="16" t="s">
        <v>11</v>
      </c>
      <c r="B45" s="48" t="s">
        <v>138</v>
      </c>
      <c r="C45" s="51"/>
      <c r="D45" s="50"/>
    </row>
    <row r="46" spans="1:4" s="2" customFormat="1" ht="51">
      <c r="A46" s="16" t="s">
        <v>67</v>
      </c>
      <c r="B46" s="48" t="s">
        <v>68</v>
      </c>
      <c r="C46" s="51"/>
      <c r="D46" s="50"/>
    </row>
    <row r="47" spans="1:4" s="2" customFormat="1" ht="13.5" thickBot="1">
      <c r="A47" s="62" t="s">
        <v>61</v>
      </c>
      <c r="B47" s="63" t="s">
        <v>137</v>
      </c>
      <c r="C47" s="51"/>
      <c r="D47" s="64"/>
    </row>
    <row r="48" spans="1:4" s="2" customFormat="1" ht="13.5" thickTop="1">
      <c r="A48" s="9" t="s">
        <v>13</v>
      </c>
      <c r="B48" s="39">
        <v>4</v>
      </c>
      <c r="C48" s="40" t="s">
        <v>62</v>
      </c>
      <c r="D48" s="61"/>
    </row>
    <row r="49" spans="1:4" s="2" customFormat="1" ht="15.75" customHeight="1">
      <c r="A49" s="3"/>
      <c r="B49" s="3"/>
      <c r="C49" s="41" t="s">
        <v>69</v>
      </c>
      <c r="D49" s="42">
        <f>(B48*D48)</f>
        <v>0</v>
      </c>
    </row>
    <row r="50" spans="1:4" s="2" customFormat="1" ht="15" customHeight="1">
      <c r="A50" s="3"/>
      <c r="B50" s="3"/>
      <c r="C50" s="3"/>
      <c r="D50" s="3"/>
    </row>
    <row r="51" spans="1:4" s="2" customFormat="1" ht="19.5" customHeight="1">
      <c r="A51" s="6" t="s">
        <v>15</v>
      </c>
      <c r="B51" s="14"/>
      <c r="C51" s="6"/>
      <c r="D51" s="5"/>
    </row>
    <row r="52" spans="1:4" s="2" customFormat="1" ht="25.5">
      <c r="A52" s="45" t="s">
        <v>70</v>
      </c>
      <c r="B52" s="30" t="s">
        <v>8</v>
      </c>
      <c r="C52" s="52" t="s">
        <v>9</v>
      </c>
      <c r="D52" s="32" t="s">
        <v>10</v>
      </c>
    </row>
    <row r="53" spans="1:4" s="2" customFormat="1" ht="51">
      <c r="A53" s="53" t="s">
        <v>29</v>
      </c>
      <c r="B53" s="54" t="s">
        <v>71</v>
      </c>
      <c r="C53" s="49"/>
      <c r="D53" s="66"/>
    </row>
    <row r="54" spans="1:4" s="2" customFormat="1" ht="12.75">
      <c r="A54" s="35" t="s">
        <v>30</v>
      </c>
      <c r="B54" s="35" t="s">
        <v>72</v>
      </c>
      <c r="C54" s="51"/>
      <c r="D54" s="50"/>
    </row>
    <row r="55" spans="1:4" s="2" customFormat="1" ht="12.75">
      <c r="A55" s="35" t="s">
        <v>32</v>
      </c>
      <c r="B55" s="35" t="s">
        <v>73</v>
      </c>
      <c r="C55" s="51"/>
      <c r="D55" s="50"/>
    </row>
    <row r="56" spans="1:4" s="2" customFormat="1" ht="12.75">
      <c r="A56" s="35" t="s">
        <v>34</v>
      </c>
      <c r="B56" s="35" t="s">
        <v>74</v>
      </c>
      <c r="C56" s="51"/>
      <c r="D56" s="50"/>
    </row>
    <row r="57" spans="1:4" s="2" customFormat="1" ht="12.75">
      <c r="A57" s="35" t="s">
        <v>36</v>
      </c>
      <c r="B57" s="35" t="s">
        <v>37</v>
      </c>
      <c r="C57" s="51"/>
      <c r="D57" s="50"/>
    </row>
    <row r="58" spans="1:4" s="2" customFormat="1" ht="12.75">
      <c r="A58" s="35" t="s">
        <v>38</v>
      </c>
      <c r="B58" s="35" t="s">
        <v>75</v>
      </c>
      <c r="C58" s="51"/>
      <c r="D58" s="50"/>
    </row>
    <row r="59" spans="1:4" s="2" customFormat="1" ht="12.75">
      <c r="A59" s="35" t="s">
        <v>40</v>
      </c>
      <c r="B59" s="35" t="s">
        <v>76</v>
      </c>
      <c r="C59" s="51"/>
      <c r="D59" s="50"/>
    </row>
    <row r="60" spans="1:4" s="2" customFormat="1" ht="12.75">
      <c r="A60" s="35" t="s">
        <v>42</v>
      </c>
      <c r="B60" s="35" t="s">
        <v>77</v>
      </c>
      <c r="C60" s="51"/>
      <c r="D60" s="50"/>
    </row>
    <row r="61" spans="1:4" s="2" customFormat="1" ht="12.75">
      <c r="A61" s="35" t="s">
        <v>43</v>
      </c>
      <c r="B61" s="35" t="s">
        <v>78</v>
      </c>
      <c r="C61" s="51"/>
      <c r="D61" s="50"/>
    </row>
    <row r="62" spans="1:4" ht="15">
      <c r="A62" s="35" t="s">
        <v>44</v>
      </c>
      <c r="B62" s="35" t="s">
        <v>79</v>
      </c>
      <c r="C62" s="51"/>
      <c r="D62" s="50"/>
    </row>
    <row r="63" spans="1:4" ht="15">
      <c r="A63" s="35" t="s">
        <v>133</v>
      </c>
      <c r="B63" s="35" t="s">
        <v>46</v>
      </c>
      <c r="C63" s="51"/>
      <c r="D63" s="50"/>
    </row>
    <row r="64" spans="1:4" ht="15">
      <c r="A64" s="35" t="s">
        <v>47</v>
      </c>
      <c r="B64" s="35" t="s">
        <v>80</v>
      </c>
      <c r="C64" s="51"/>
      <c r="D64" s="50"/>
    </row>
    <row r="65" spans="1:4" ht="15">
      <c r="A65" s="35" t="s">
        <v>49</v>
      </c>
      <c r="B65" s="35" t="s">
        <v>81</v>
      </c>
      <c r="C65" s="51"/>
      <c r="D65" s="50"/>
    </row>
    <row r="66" spans="1:4" ht="15">
      <c r="A66" s="35" t="s">
        <v>82</v>
      </c>
      <c r="B66" s="35" t="s">
        <v>83</v>
      </c>
      <c r="C66" s="51"/>
      <c r="D66" s="50"/>
    </row>
    <row r="67" spans="1:4" ht="15">
      <c r="A67" s="35" t="s">
        <v>84</v>
      </c>
      <c r="B67" s="35" t="s">
        <v>85</v>
      </c>
      <c r="C67" s="51"/>
      <c r="D67" s="50"/>
    </row>
    <row r="68" spans="1:4" ht="15">
      <c r="A68" s="35" t="s">
        <v>86</v>
      </c>
      <c r="B68" s="35" t="s">
        <v>87</v>
      </c>
      <c r="C68" s="51"/>
      <c r="D68" s="50"/>
    </row>
    <row r="69" spans="1:4" ht="15">
      <c r="A69" s="35" t="s">
        <v>51</v>
      </c>
      <c r="B69" s="35" t="s">
        <v>52</v>
      </c>
      <c r="C69" s="51"/>
      <c r="D69" s="50"/>
    </row>
    <row r="70" spans="1:4" ht="15">
      <c r="A70" s="35" t="s">
        <v>53</v>
      </c>
      <c r="B70" s="35" t="s">
        <v>88</v>
      </c>
      <c r="C70" s="51"/>
      <c r="D70" s="50"/>
    </row>
    <row r="71" spans="1:4" ht="15">
      <c r="A71" s="35" t="s">
        <v>134</v>
      </c>
      <c r="B71" s="35" t="s">
        <v>135</v>
      </c>
      <c r="C71" s="51"/>
      <c r="D71" s="50"/>
    </row>
    <row r="72" spans="1:4" ht="15">
      <c r="A72" s="35" t="s">
        <v>55</v>
      </c>
      <c r="B72" s="35" t="s">
        <v>136</v>
      </c>
      <c r="C72" s="51"/>
      <c r="D72" s="50"/>
    </row>
    <row r="73" spans="1:4" ht="15">
      <c r="A73" s="35" t="s">
        <v>57</v>
      </c>
      <c r="B73" s="35" t="s">
        <v>58</v>
      </c>
      <c r="C73" s="51"/>
      <c r="D73" s="50"/>
    </row>
    <row r="74" spans="1:4" ht="15">
      <c r="A74" s="35" t="s">
        <v>59</v>
      </c>
      <c r="B74" s="35" t="s">
        <v>89</v>
      </c>
      <c r="C74" s="51"/>
      <c r="D74" s="50"/>
    </row>
    <row r="75" spans="1:4" ht="15.75" thickBot="1">
      <c r="A75" s="35" t="s">
        <v>61</v>
      </c>
      <c r="B75" s="35" t="s">
        <v>90</v>
      </c>
      <c r="C75" s="51"/>
      <c r="D75" s="50"/>
    </row>
    <row r="76" spans="1:4" ht="15.75" thickTop="1">
      <c r="A76" s="9" t="s">
        <v>13</v>
      </c>
      <c r="B76" s="39">
        <v>7</v>
      </c>
      <c r="C76" s="40" t="s">
        <v>62</v>
      </c>
      <c r="D76" s="61"/>
    </row>
    <row r="77" spans="1:4" ht="16.5" customHeight="1">
      <c r="A77" s="3"/>
      <c r="B77" s="3"/>
      <c r="C77" s="41" t="s">
        <v>91</v>
      </c>
      <c r="D77" s="42">
        <f>(B76*D76)</f>
        <v>0</v>
      </c>
    </row>
    <row r="78" spans="1:4" ht="15">
      <c r="A78" s="3"/>
      <c r="B78" s="3"/>
      <c r="C78" s="3"/>
      <c r="D78" s="3"/>
    </row>
    <row r="79" spans="1:4" ht="21">
      <c r="A79" s="6" t="s">
        <v>16</v>
      </c>
      <c r="B79" s="14"/>
      <c r="C79" s="6"/>
      <c r="D79" s="5"/>
    </row>
    <row r="80" spans="1:4" ht="20.25" customHeight="1">
      <c r="A80" s="45" t="s">
        <v>92</v>
      </c>
      <c r="B80" s="30" t="s">
        <v>8</v>
      </c>
      <c r="C80" s="52" t="s">
        <v>9</v>
      </c>
      <c r="D80" s="32" t="s">
        <v>10</v>
      </c>
    </row>
    <row r="81" spans="1:4" ht="15">
      <c r="A81" s="55" t="s">
        <v>21</v>
      </c>
      <c r="B81" s="36" t="s">
        <v>93</v>
      </c>
      <c r="C81" s="49"/>
      <c r="D81" s="50"/>
    </row>
    <row r="82" spans="1:4" ht="63.75">
      <c r="A82" s="55" t="s">
        <v>11</v>
      </c>
      <c r="B82" s="36" t="s">
        <v>94</v>
      </c>
      <c r="C82" s="51"/>
      <c r="D82" s="50"/>
    </row>
    <row r="83" spans="1:4" ht="25.5">
      <c r="A83" s="55" t="s">
        <v>95</v>
      </c>
      <c r="B83" s="36" t="s">
        <v>96</v>
      </c>
      <c r="C83" s="51"/>
      <c r="D83" s="50"/>
    </row>
    <row r="84" spans="1:4" ht="15">
      <c r="A84" s="55" t="s">
        <v>97</v>
      </c>
      <c r="B84" s="36" t="s">
        <v>98</v>
      </c>
      <c r="C84" s="51"/>
      <c r="D84" s="50"/>
    </row>
    <row r="85" spans="1:4" ht="25.5">
      <c r="A85" s="55" t="s">
        <v>99</v>
      </c>
      <c r="B85" s="36" t="s">
        <v>100</v>
      </c>
      <c r="C85" s="51"/>
      <c r="D85" s="50"/>
    </row>
    <row r="86" spans="1:4" ht="15">
      <c r="A86" s="55" t="s">
        <v>101</v>
      </c>
      <c r="B86" s="36" t="s">
        <v>102</v>
      </c>
      <c r="C86" s="51"/>
      <c r="D86" s="50"/>
    </row>
    <row r="87" spans="1:4" ht="77.25" thickBot="1">
      <c r="A87" s="55" t="s">
        <v>20</v>
      </c>
      <c r="B87" s="36" t="s">
        <v>126</v>
      </c>
      <c r="C87" s="51"/>
      <c r="D87" s="50"/>
    </row>
    <row r="88" spans="1:4" ht="15.75" thickTop="1">
      <c r="A88" s="9" t="s">
        <v>13</v>
      </c>
      <c r="B88" s="39">
        <v>3</v>
      </c>
      <c r="C88" s="40" t="s">
        <v>62</v>
      </c>
      <c r="D88" s="61"/>
    </row>
    <row r="89" spans="3:4" ht="18.75" customHeight="1">
      <c r="C89" s="41" t="s">
        <v>103</v>
      </c>
      <c r="D89" s="56">
        <f>(B88*D88)</f>
        <v>0</v>
      </c>
    </row>
    <row r="90" ht="15.75" customHeight="1"/>
    <row r="91" spans="1:4" ht="17.25" customHeight="1">
      <c r="A91" s="6" t="s">
        <v>17</v>
      </c>
      <c r="B91" s="14"/>
      <c r="C91" s="6"/>
      <c r="D91" s="5"/>
    </row>
    <row r="92" spans="1:4" ht="15">
      <c r="A92" s="45" t="s">
        <v>104</v>
      </c>
      <c r="B92" s="30" t="s">
        <v>8</v>
      </c>
      <c r="C92" s="52" t="s">
        <v>9</v>
      </c>
      <c r="D92" s="32" t="s">
        <v>10</v>
      </c>
    </row>
    <row r="93" spans="1:4" ht="15">
      <c r="A93" s="55" t="s">
        <v>21</v>
      </c>
      <c r="B93" s="36" t="s">
        <v>93</v>
      </c>
      <c r="C93" s="49"/>
      <c r="D93" s="50"/>
    </row>
    <row r="94" spans="1:4" ht="76.5">
      <c r="A94" s="55" t="s">
        <v>11</v>
      </c>
      <c r="B94" s="36" t="s">
        <v>105</v>
      </c>
      <c r="C94" s="51"/>
      <c r="D94" s="50"/>
    </row>
    <row r="95" spans="1:4" ht="25.5">
      <c r="A95" s="55" t="s">
        <v>95</v>
      </c>
      <c r="B95" s="36" t="s">
        <v>96</v>
      </c>
      <c r="C95" s="51"/>
      <c r="D95" s="50"/>
    </row>
    <row r="96" spans="1:4" ht="15">
      <c r="A96" s="55" t="s">
        <v>97</v>
      </c>
      <c r="B96" s="36" t="s">
        <v>98</v>
      </c>
      <c r="C96" s="51"/>
      <c r="D96" s="50"/>
    </row>
    <row r="97" spans="1:4" ht="25.5">
      <c r="A97" s="55" t="s">
        <v>99</v>
      </c>
      <c r="B97" s="36" t="s">
        <v>100</v>
      </c>
      <c r="C97" s="51"/>
      <c r="D97" s="50"/>
    </row>
    <row r="98" spans="1:4" ht="15">
      <c r="A98" s="55" t="s">
        <v>101</v>
      </c>
      <c r="B98" s="36" t="s">
        <v>102</v>
      </c>
      <c r="C98" s="51"/>
      <c r="D98" s="50"/>
    </row>
    <row r="99" spans="1:4" ht="77.25" customHeight="1" thickBot="1">
      <c r="A99" s="55" t="s">
        <v>20</v>
      </c>
      <c r="B99" s="36" t="s">
        <v>126</v>
      </c>
      <c r="C99" s="51"/>
      <c r="D99" s="50"/>
    </row>
    <row r="100" spans="1:4" ht="15.75" thickTop="1">
      <c r="A100" s="9" t="s">
        <v>13</v>
      </c>
      <c r="B100" s="39">
        <v>1</v>
      </c>
      <c r="C100" s="40" t="s">
        <v>62</v>
      </c>
      <c r="D100" s="61"/>
    </row>
    <row r="101" spans="3:4" ht="15">
      <c r="C101" s="41" t="s">
        <v>62</v>
      </c>
      <c r="D101" s="56">
        <f>(B100*D100)</f>
        <v>0</v>
      </c>
    </row>
    <row r="102" ht="17.25" customHeight="1"/>
    <row r="103" spans="1:4" ht="18.75" customHeight="1">
      <c r="A103" s="6" t="s">
        <v>18</v>
      </c>
      <c r="B103" s="14"/>
      <c r="C103" s="6"/>
      <c r="D103" s="5"/>
    </row>
    <row r="104" spans="1:4" ht="15">
      <c r="A104" s="20" t="s">
        <v>106</v>
      </c>
      <c r="B104" s="19" t="s">
        <v>107</v>
      </c>
      <c r="C104" s="52" t="s">
        <v>9</v>
      </c>
      <c r="D104" s="57" t="s">
        <v>10</v>
      </c>
    </row>
    <row r="105" spans="1:4" ht="15">
      <c r="A105" s="18" t="s">
        <v>21</v>
      </c>
      <c r="B105" s="17" t="s">
        <v>108</v>
      </c>
      <c r="C105" s="67"/>
      <c r="D105" s="50"/>
    </row>
    <row r="106" spans="1:4" ht="15">
      <c r="A106" s="18" t="s">
        <v>109</v>
      </c>
      <c r="B106" s="17" t="s">
        <v>110</v>
      </c>
      <c r="C106" s="67"/>
      <c r="D106" s="50"/>
    </row>
    <row r="107" spans="1:4" s="2" customFormat="1" ht="15">
      <c r="A107" s="28" t="s">
        <v>111</v>
      </c>
      <c r="B107" s="17" t="s">
        <v>110</v>
      </c>
      <c r="C107" s="68"/>
      <c r="D107" s="68"/>
    </row>
    <row r="108" spans="1:4" ht="25.5">
      <c r="A108" s="37" t="s">
        <v>112</v>
      </c>
      <c r="B108" s="58" t="s">
        <v>113</v>
      </c>
      <c r="C108" s="67"/>
      <c r="D108" s="50"/>
    </row>
    <row r="109" spans="1:4" ht="15.75" thickBot="1">
      <c r="A109" s="37" t="s">
        <v>114</v>
      </c>
      <c r="B109" s="58" t="s">
        <v>115</v>
      </c>
      <c r="C109" s="51"/>
      <c r="D109" s="64"/>
    </row>
    <row r="110" spans="1:4" s="2" customFormat="1" ht="13.5" thickTop="1">
      <c r="A110" s="9" t="s">
        <v>13</v>
      </c>
      <c r="B110" s="39">
        <v>3</v>
      </c>
      <c r="C110" s="40" t="s">
        <v>62</v>
      </c>
      <c r="D110" s="61"/>
    </row>
    <row r="111" spans="1:4" s="2" customFormat="1" ht="15">
      <c r="A111" s="4"/>
      <c r="B111" s="4"/>
      <c r="C111" s="41" t="s">
        <v>103</v>
      </c>
      <c r="D111" s="56">
        <f>(B110*D110)</f>
        <v>0</v>
      </c>
    </row>
    <row r="112" spans="1:4" s="2" customFormat="1" ht="17.25" customHeight="1">
      <c r="A112" s="4"/>
      <c r="B112" s="4"/>
      <c r="C112" s="4"/>
      <c r="D112" s="4"/>
    </row>
    <row r="113" spans="1:4" s="2" customFormat="1" ht="18" customHeight="1">
      <c r="A113" s="6" t="s">
        <v>116</v>
      </c>
      <c r="B113" s="59"/>
      <c r="C113" s="6"/>
      <c r="D113" s="5"/>
    </row>
    <row r="114" spans="1:4" ht="15">
      <c r="A114" s="60" t="s">
        <v>117</v>
      </c>
      <c r="B114" s="30" t="s">
        <v>8</v>
      </c>
      <c r="C114" s="52" t="s">
        <v>9</v>
      </c>
      <c r="D114" s="32" t="s">
        <v>10</v>
      </c>
    </row>
    <row r="115" spans="1:4" s="2" customFormat="1" ht="25.5">
      <c r="A115" s="16" t="s">
        <v>21</v>
      </c>
      <c r="B115" s="48" t="s">
        <v>118</v>
      </c>
      <c r="C115" s="49"/>
      <c r="D115" s="50"/>
    </row>
    <row r="116" spans="1:4" s="2" customFormat="1" ht="38.25">
      <c r="A116" s="16" t="s">
        <v>119</v>
      </c>
      <c r="B116" s="48" t="s">
        <v>120</v>
      </c>
      <c r="C116" s="51"/>
      <c r="D116" s="50"/>
    </row>
    <row r="117" spans="1:4" s="2" customFormat="1" ht="12.75">
      <c r="A117" s="16" t="s">
        <v>121</v>
      </c>
      <c r="B117" s="48" t="s">
        <v>122</v>
      </c>
      <c r="C117" s="51"/>
      <c r="D117" s="50"/>
    </row>
    <row r="118" spans="1:4" s="2" customFormat="1" ht="127.5">
      <c r="A118" s="16" t="s">
        <v>123</v>
      </c>
      <c r="B118" s="48" t="s">
        <v>124</v>
      </c>
      <c r="C118" s="51"/>
      <c r="D118" s="50"/>
    </row>
    <row r="119" spans="1:4" s="2" customFormat="1" ht="13.5" thickBot="1">
      <c r="A119" s="16" t="s">
        <v>12</v>
      </c>
      <c r="B119" s="48" t="s">
        <v>125</v>
      </c>
      <c r="C119" s="51"/>
      <c r="D119" s="50"/>
    </row>
    <row r="120" spans="1:4" ht="15.75" thickTop="1">
      <c r="A120" s="9" t="s">
        <v>13</v>
      </c>
      <c r="B120" s="39">
        <v>4</v>
      </c>
      <c r="C120" s="40" t="s">
        <v>62</v>
      </c>
      <c r="D120" s="61">
        <v>0</v>
      </c>
    </row>
    <row r="121" spans="3:4" ht="18" customHeight="1">
      <c r="C121" s="41" t="s">
        <v>69</v>
      </c>
      <c r="D121" s="56">
        <f>(B120*D120)</f>
        <v>0</v>
      </c>
    </row>
    <row r="122" spans="1:4" ht="15">
      <c r="A122" s="8"/>
      <c r="B122" s="8"/>
      <c r="C122" s="8"/>
      <c r="D122" s="8"/>
    </row>
    <row r="123" spans="1:4" s="2" customFormat="1" ht="30">
      <c r="A123" s="8"/>
      <c r="B123" s="8"/>
      <c r="C123" s="21" t="s">
        <v>23</v>
      </c>
      <c r="D123" s="22">
        <f>SUM(D49,D77,D89,D101,D111,D121)</f>
        <v>0</v>
      </c>
    </row>
    <row r="124" spans="1:4" ht="18.75" customHeight="1">
      <c r="A124"/>
      <c r="B124"/>
      <c r="C124"/>
      <c r="D124"/>
    </row>
    <row r="125" spans="1:4" s="2" customFormat="1" ht="23.25" customHeight="1">
      <c r="A125"/>
      <c r="B125"/>
      <c r="C125" s="21" t="s">
        <v>24</v>
      </c>
      <c r="D125" s="22">
        <f>SUM(D39,D123)</f>
        <v>0</v>
      </c>
    </row>
    <row r="126" spans="1:4" s="2" customFormat="1" ht="26.25" customHeight="1">
      <c r="A126"/>
      <c r="B126"/>
      <c r="C126" s="21" t="s">
        <v>25</v>
      </c>
      <c r="D126" s="22">
        <f>D125*1.21</f>
        <v>0</v>
      </c>
    </row>
    <row r="127" spans="1:4" s="2" customFormat="1" ht="15">
      <c r="A127" s="4"/>
      <c r="B127" s="4"/>
      <c r="C127" s="4"/>
      <c r="D127" s="4"/>
    </row>
    <row r="128" spans="1:4" s="2" customFormat="1" ht="15">
      <c r="A128" s="4"/>
      <c r="B128" s="4"/>
      <c r="C128" s="4"/>
      <c r="D128" s="4"/>
    </row>
    <row r="130" spans="1:4" s="2" customFormat="1" ht="15">
      <c r="A130" s="4"/>
      <c r="B130" s="4"/>
      <c r="C130" s="4"/>
      <c r="D130" s="4"/>
    </row>
    <row r="131" spans="1:4" s="2" customFormat="1" ht="15">
      <c r="A131" s="4"/>
      <c r="B131" s="4"/>
      <c r="C131" s="4"/>
      <c r="D131" s="4"/>
    </row>
    <row r="132" spans="1:4" s="2" customFormat="1" ht="15">
      <c r="A132" s="4"/>
      <c r="B132" s="4"/>
      <c r="C132" s="4"/>
      <c r="D132" s="4"/>
    </row>
    <row r="133" spans="1:4" s="2" customFormat="1" ht="15">
      <c r="A133" s="4"/>
      <c r="B133" s="4"/>
      <c r="C133" s="4"/>
      <c r="D133" s="4"/>
    </row>
    <row r="134" spans="1:4" s="2" customFormat="1" ht="15">
      <c r="A134" s="4"/>
      <c r="B134" s="4"/>
      <c r="C134" s="4"/>
      <c r="D134" s="4"/>
    </row>
  </sheetData>
  <sheetProtection algorithmName="SHA-512" hashValue="fBp/ulfAdWM70wptkgKNGR7GrAvrzaMDEUvDYd9+M+TQbxeqD/UHB3HIgm/8zyGQT00GZpDXWBrNCqF3slbb3w==" saltValue="B8ZnlBcTp/TszvDz2p8B+A==" spinCount="100000" sheet="1" objects="1" scenarios="1"/>
  <protectedRanges>
    <protectedRange sqref="C123:D123" name="Oblast1_3_1_1"/>
    <protectedRange sqref="C122:D122" name="Oblast1_2"/>
    <protectedRange sqref="C19:D25 C15:D16 C28:D97" name="Oblast1_3"/>
  </protectedRange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e81e0f-4b56-4459-95cd-25f179a6b0d8">
      <Terms xmlns="http://schemas.microsoft.com/office/infopath/2007/PartnerControls"/>
    </lcf76f155ced4ddcb4097134ff3c332f>
    <TaxCatchAll xmlns="1db37443-6e92-45bc-94b9-d513512935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014BB139C7A64889E2EB1C9A5310F7" ma:contentTypeVersion="12" ma:contentTypeDescription="Vytvoří nový dokument" ma:contentTypeScope="" ma:versionID="3fc9a1d6e1697a1b738b90543c75379a">
  <xsd:schema xmlns:xsd="http://www.w3.org/2001/XMLSchema" xmlns:xs="http://www.w3.org/2001/XMLSchema" xmlns:p="http://schemas.microsoft.com/office/2006/metadata/properties" xmlns:ns2="34e81e0f-4b56-4459-95cd-25f179a6b0d8" xmlns:ns3="1db37443-6e92-45bc-94b9-d51351293534" targetNamespace="http://schemas.microsoft.com/office/2006/metadata/properties" ma:root="true" ma:fieldsID="52b57eb2f9766d39f6eb5049f5e1c612" ns2:_="" ns3:_="">
    <xsd:import namespace="34e81e0f-4b56-4459-95cd-25f179a6b0d8"/>
    <xsd:import namespace="1db37443-6e92-45bc-94b9-d51351293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81e0f-4b56-4459-95cd-25f179a6b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d5ffe9a1-bb0e-4c0e-94a8-4772372bc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37443-6e92-45bc-94b9-d51351293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192418b-cd10-4cb4-a34e-f1d810fedfdc}" ma:internalName="TaxCatchAll" ma:showField="CatchAllData" ma:web="1db37443-6e92-45bc-94b9-d51351293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5A2DDD-7FE3-4E64-8199-F8D170A43205}">
  <ds:schemaRefs>
    <ds:schemaRef ds:uri="http://schemas.microsoft.com/office/2006/metadata/properties"/>
    <ds:schemaRef ds:uri="http://schemas.microsoft.com/office/infopath/2007/PartnerControls"/>
    <ds:schemaRef ds:uri="34e81e0f-4b56-4459-95cd-25f179a6b0d8"/>
    <ds:schemaRef ds:uri="1db37443-6e92-45bc-94b9-d51351293534"/>
  </ds:schemaRefs>
</ds:datastoreItem>
</file>

<file path=customXml/itemProps2.xml><?xml version="1.0" encoding="utf-8"?>
<ds:datastoreItem xmlns:ds="http://schemas.openxmlformats.org/officeDocument/2006/customXml" ds:itemID="{EAE5174F-615D-48D1-BF7B-12B966266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41B76C-4A28-4E2D-A714-E0F8AADE4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e81e0f-4b56-4459-95cd-25f179a6b0d8"/>
    <ds:schemaRef ds:uri="1db37443-6e92-45bc-94b9-d51351293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2022-06-23T13:21:08Z</cp:lastPrinted>
  <dcterms:created xsi:type="dcterms:W3CDTF">2015-04-02T08:33:13Z</dcterms:created>
  <dcterms:modified xsi:type="dcterms:W3CDTF">2023-05-03T11:06:28Z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0x010100BB014BB139C7A64889E2EB1C9A5310F7</vt:lpwstr>
  </property>
  <property fmtid="{D5CDD505-2E9C-101B-9397-08002B2CF9AE}" pid="3" name="MediaServiceImageTags">
    <vt:lpwstr/>
  </property>
</Properties>
</file>