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Bicí nástroje/Zadání VZ/"/>
    </mc:Choice>
  </mc:AlternateContent>
  <xr:revisionPtr revIDLastSave="1235" documentId="8_{CE7B46FA-A93B-4934-8D5A-70E3AD773CA3}" xr6:coauthVersionLast="47" xr6:coauthVersionMax="47" xr10:uidLastSave="{67C5C771-71BA-45BF-97CB-33574572FD44}"/>
  <bookViews>
    <workbookView xWindow="-120" yWindow="-120" windowWidth="29040" windowHeight="15720" activeTab="4" xr2:uid="{D9553008-0F34-4FAC-A5C9-49A7F8A151D8}"/>
  </bookViews>
  <sheets>
    <sheet name="část 1" sheetId="3" r:id="rId1"/>
    <sheet name="část 2" sheetId="4" r:id="rId2"/>
    <sheet name="část 3" sheetId="5" r:id="rId3"/>
    <sheet name="část 4" sheetId="6" r:id="rId4"/>
    <sheet name="část 5" sheetId="7" r:id="rId5"/>
    <sheet name="část 6" sheetId="8" r:id="rId6"/>
    <sheet name="část 7" sheetId="9" r:id="rId7"/>
    <sheet name="část 8" sheetId="10" r:id="rId8"/>
    <sheet name="část 9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7" i="3" l="1"/>
  <c r="D39" i="4" l="1"/>
  <c r="D196" i="3"/>
  <c r="D178" i="3"/>
  <c r="D133" i="3"/>
  <c r="D105" i="3"/>
  <c r="D96" i="3"/>
  <c r="D78" i="3"/>
  <c r="D60" i="3"/>
  <c r="D32" i="3"/>
  <c r="D22" i="3"/>
  <c r="D21" i="11" l="1"/>
  <c r="D24" i="11" s="1"/>
  <c r="D25" i="11" s="1"/>
  <c r="C21" i="11"/>
  <c r="D37" i="10" l="1"/>
  <c r="D40" i="10" s="1"/>
  <c r="D41" i="10" s="1"/>
  <c r="C37" i="10"/>
  <c r="D29" i="9" l="1"/>
  <c r="D32" i="9" s="1"/>
  <c r="D33" i="9" s="1"/>
  <c r="C29" i="9"/>
  <c r="D38" i="8" l="1"/>
  <c r="C38" i="8"/>
  <c r="D29" i="8"/>
  <c r="C29" i="8"/>
  <c r="D41" i="8" l="1"/>
  <c r="D42" i="8" s="1"/>
  <c r="D38" i="7"/>
  <c r="D41" i="7" s="1"/>
  <c r="D42" i="7" s="1"/>
  <c r="C38" i="7"/>
  <c r="D30" i="6"/>
  <c r="C30" i="6"/>
  <c r="D21" i="6"/>
  <c r="C21" i="6"/>
  <c r="D33" i="6" l="1"/>
  <c r="D34" i="6" s="1"/>
  <c r="D21" i="5"/>
  <c r="D24" i="5" s="1"/>
  <c r="D25" i="5" s="1"/>
  <c r="C21" i="5"/>
  <c r="D42" i="4" l="1"/>
  <c r="D43" i="4" s="1"/>
  <c r="C39" i="4"/>
  <c r="C304" i="3" l="1"/>
  <c r="D295" i="3"/>
  <c r="C295" i="3"/>
  <c r="D286" i="3"/>
  <c r="C286" i="3"/>
  <c r="D277" i="3"/>
  <c r="C277" i="3"/>
  <c r="D268" i="3"/>
  <c r="C268" i="3"/>
  <c r="D259" i="3"/>
  <c r="C259" i="3"/>
  <c r="D250" i="3"/>
  <c r="C250" i="3"/>
  <c r="D241" i="3"/>
  <c r="C241" i="3"/>
  <c r="D232" i="3"/>
  <c r="C232" i="3"/>
  <c r="D223" i="3"/>
  <c r="C223" i="3"/>
  <c r="D214" i="3"/>
  <c r="C214" i="3"/>
  <c r="D205" i="3"/>
  <c r="C205" i="3"/>
  <c r="C196" i="3"/>
  <c r="D187" i="3"/>
  <c r="C187" i="3"/>
  <c r="C178" i="3"/>
  <c r="D169" i="3"/>
  <c r="C169" i="3"/>
  <c r="D160" i="3"/>
  <c r="C160" i="3"/>
  <c r="D151" i="3"/>
  <c r="C151" i="3"/>
  <c r="D142" i="3"/>
  <c r="C142" i="3"/>
  <c r="C133" i="3"/>
  <c r="D124" i="3"/>
  <c r="C124" i="3"/>
  <c r="D115" i="3"/>
  <c r="C115" i="3"/>
  <c r="C105" i="3"/>
  <c r="C96" i="3"/>
  <c r="D87" i="3"/>
  <c r="C87" i="3"/>
  <c r="C78" i="3"/>
  <c r="D69" i="3"/>
  <c r="C69" i="3"/>
  <c r="C60" i="3"/>
  <c r="D51" i="3"/>
  <c r="C51" i="3"/>
  <c r="D42" i="3"/>
  <c r="C42" i="3"/>
  <c r="C32" i="3"/>
  <c r="C22" i="3" l="1"/>
  <c r="D30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Tabas</author>
  </authors>
  <commentList>
    <comment ref="B20" authorId="0" shapeId="0" xr:uid="{A09CD7A4-815D-4617-B39C-9B9C0F150DCB}">
      <text>
        <r>
          <rPr>
            <b/>
            <sz val="9"/>
            <color indexed="81"/>
            <rFont val="Tahoma"/>
            <family val="2"/>
            <charset val="238"/>
          </rPr>
          <t>Jakub Tabas:</t>
        </r>
        <r>
          <rPr>
            <sz val="9"/>
            <color indexed="81"/>
            <rFont val="Tahoma"/>
            <family val="2"/>
            <charset val="238"/>
          </rPr>
          <t xml:space="preserve">
Nemá tu být 2???</t>
        </r>
      </text>
    </comment>
  </commentList>
</comments>
</file>

<file path=xl/sharedStrings.xml><?xml version="1.0" encoding="utf-8"?>
<sst xmlns="http://schemas.openxmlformats.org/spreadsheetml/2006/main" count="701" uniqueCount="275">
  <si>
    <t xml:space="preserve">Technická specifikace zařízení a cenová kalkulace </t>
  </si>
  <si>
    <t>Veřejná zakázka: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</si>
  <si>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</si>
  <si>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</si>
  <si>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</si>
  <si>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</si>
  <si>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</si>
  <si>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</si>
  <si>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</si>
  <si>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</si>
  <si>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</si>
  <si>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</si>
  <si>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</si>
  <si>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</si>
  <si>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Kravský zvonec laděný na malé f</t>
  </si>
  <si>
    <t>Šířka 22 cm. Nástroj musí mít napevno osazený držák s otvorem Ø 16 mm, který je kompatibilní se stavebnicovým systémem ve vlastnictví katedry bicích nástrojů.</t>
  </si>
  <si>
    <t>Zadavatel připouští možnost nabídnout alternativní rovnocenné řešení.  </t>
  </si>
  <si>
    <t>Cencerro/cowbell tuned f (F3)</t>
  </si>
  <si>
    <t>Width 22 cm. Mounted holder which is compatible with the combination stand systém.</t>
  </si>
  <si>
    <t>fitting sliding holders Ø 16 mm.</t>
  </si>
  <si>
    <t>The contracting authority accepts the possibility to offer an equivalent solution.</t>
  </si>
  <si>
    <t>Počet ks</t>
  </si>
  <si>
    <t>Cena za 1 ks (v Kč bez DPH)</t>
  </si>
  <si>
    <t>Položka č. 2</t>
  </si>
  <si>
    <t>Kravský zvonec laděný na malé fis</t>
  </si>
  <si>
    <t>Cencerro/cowbell tuned f# (F#3)</t>
  </si>
  <si>
    <t xml:space="preserve">Width 22 cm. Mounted holder which is compatible with the combination stand system, </t>
  </si>
  <si>
    <t>Položka č. 3</t>
  </si>
  <si>
    <t>Kravský zvonec laděný na malé g</t>
  </si>
  <si>
    <t>Šířka 22 cm. Nástroj musí mít napevno osazený držák s otvorem Ø 16 mm, který je kompatibilní se stavebnicovým systémem  ve vlastnictví katedry bicích nástrojů.</t>
  </si>
  <si>
    <t>Cencerro/cowbell tuned g (G3)</t>
  </si>
  <si>
    <t xml:space="preserve">Width 22 cm. Mounted holder which is compatible with the  combination stand system, </t>
  </si>
  <si>
    <t>Položka č. 4</t>
  </si>
  <si>
    <t>Kravský zvonec laděný na malé gis</t>
  </si>
  <si>
    <t>Cencerro/cowbell tuned g# (G#3)</t>
  </si>
  <si>
    <t>Položka č. 5</t>
  </si>
  <si>
    <t>Kravský zvonec laděný na malé a</t>
  </si>
  <si>
    <t>Cencerro/cowbell tuned a (A3)</t>
  </si>
  <si>
    <t>Položka č. 6</t>
  </si>
  <si>
    <t>Kravský zvonec laděný na malé ais</t>
  </si>
  <si>
    <t>Cencerro/cowbell tuned a# (A#3)</t>
  </si>
  <si>
    <t>Položka č. 7</t>
  </si>
  <si>
    <t>Kravský zvonec laděný na malé h</t>
  </si>
  <si>
    <t>Cencerro/cowbell tuned h (B3)</t>
  </si>
  <si>
    <t>Položka č. 8</t>
  </si>
  <si>
    <t>Sada chromaticky laděných kravských zvonců c2-h2  (12 kusů)</t>
  </si>
  <si>
    <t>Šířka 11-8 cm. Nástroje musí mít napevno osazené držáky s otvory Ø 10 mm, které jsou kompatibilní se stavebnicovým systémem  ve vlastnictví katedry bicích nástrojů.</t>
  </si>
  <si>
    <t>Set of tuned cencerros / cowbells c2-h2 (C5-B5)  (12 chromatic pitches)</t>
  </si>
  <si>
    <t>Width 11-8 cm. Mounted holders which are compatible with the  combination stand system, fitting sliding holders Ø 10 mm.</t>
  </si>
  <si>
    <t>Položka č. 9</t>
  </si>
  <si>
    <t>Sada chromaticky laděných kravských zvonců c3-h3  (12 kusů)</t>
  </si>
  <si>
    <t>Šířka 8-5 cm. Nástroje musí mít napevno osazené držáky s otvory Ø 10 mm, které jsou kompatibilní se stavebnicovým systémem  ve vlastnictví katedry bicích nástrojů.</t>
  </si>
  <si>
    <t>Set of tuned cencerros / cowbells c3-h3 (C6-B6)  (12 chromatic pitches)</t>
  </si>
  <si>
    <t>Width 8-5 cm. Mounted holders which are compatible with the  combination stand system, fitting sliding holders Ø 10 mm.</t>
  </si>
  <si>
    <t>Položka č. 10</t>
  </si>
  <si>
    <t>Kravský zvonec laděný na c4</t>
  </si>
  <si>
    <t>Šířka 4 cm. Nástroj musí mít napevno osazený držák s otvorem Ø 10 mm, který je kompatibilní se stavebnicovým systémem  ve vlastnictví katedry bicích nástrojů.</t>
  </si>
  <si>
    <t>Cencerro/cowbell tuned c4 (C7)</t>
  </si>
  <si>
    <t>Width 4 cm. Mounted holder which is compatible with the  combination stand system, fitting sliding holder Ø 10 mm.</t>
  </si>
  <si>
    <t>Položka č. 11</t>
  </si>
  <si>
    <t>Kravský zvonec laděný na cis4</t>
  </si>
  <si>
    <t>Cencerro/cowbell tuned c#4 (C#7)</t>
  </si>
  <si>
    <t>Položka č. 12</t>
  </si>
  <si>
    <t>Kravský zvonec laděný na d4</t>
  </si>
  <si>
    <t>Cencerro/cowbell tuned d4 (D7)</t>
  </si>
  <si>
    <t>Položka č. 13</t>
  </si>
  <si>
    <t>Kravský zvonec laděný na dis4</t>
  </si>
  <si>
    <t>Cencerro/cowbell tuned d#4 (D#7)</t>
  </si>
  <si>
    <t>Položka č. 14</t>
  </si>
  <si>
    <t>Kravský zvonec laděný na e4</t>
  </si>
  <si>
    <t>Cencerro/cowbell tuned e4 (E7)</t>
  </si>
  <si>
    <t>Položka č. 15</t>
  </si>
  <si>
    <t>Kravský zvonec laděný na f4</t>
  </si>
  <si>
    <t>Cencerro/cowbell tuned f4 (F7)</t>
  </si>
  <si>
    <t>Položka č. 16</t>
  </si>
  <si>
    <t>Pojízdný kombinovaný stojan na kravské zvonce f-h</t>
  </si>
  <si>
    <t>Šířka 130 cm. Nastavitelná výška. Kompletně rozebratelné. Jednotlivé díly stojanu musí být kompatibilní se stavebnicovým systémem  ve vlastnictví katedry bicích nástrojů.</t>
  </si>
  <si>
    <t>Mobile combination stand for cencerros / cowbels f-h</t>
  </si>
  <si>
    <t>Width 130 cm. Adjustable height. Completely dismountable. Individual parts of the stand must be compatible with the  combination stand system.</t>
  </si>
  <si>
    <t>Položka č. 17</t>
  </si>
  <si>
    <t>Pojízdný kombinovaný stojan na kravské zvonce c2-f4</t>
  </si>
  <si>
    <t>Šířka 105 cm. Nastavitelná výška. Kompletně rozebratelné. Jednotlivé díly stojanu musí být kompatibilní se stavebnicovým systémem  ve vlastnictví katedry bicích nástrojů.</t>
  </si>
  <si>
    <t>Mobile combination stand for cencerros / cowbels c2-f4</t>
  </si>
  <si>
    <t>Width 105 cm. Adjustable height. Completely dismountable. Individual parts of the stand must be compatible with the  combination stand system.</t>
  </si>
  <si>
    <t>Položka č. 18</t>
  </si>
  <si>
    <t>Sada laděných polybloků c3-c4 (13 kusů)</t>
  </si>
  <si>
    <t>Syntetický materiál. Nástroje musí mít napevno osazené držáky s otvory Ø 10 mm, které jsou kompatibilní se stavebnicovým systémem  ve vlastnictví katedry bicích nástrojů.</t>
  </si>
  <si>
    <t>Set of tuned polyblocks c3-c4 (C6-C7)  (13 chromatic pitches)</t>
  </si>
  <si>
    <t>Synthetic material. Mounted holders which are compatible with the  combination stand system, fitting sliding holders Ø 10 mm.</t>
  </si>
  <si>
    <t>Položka č. 19</t>
  </si>
  <si>
    <t>Polyblok v přibližném ladění d2</t>
  </si>
  <si>
    <t>Šířka 21 cm. Syntetický materiál. Nástroj musí mít napevno osazený držák s otvorem Ø 10 mm, který je kompatibilní se stavebnicovým systémem  ve vlastnictví katedry bicích nástrojů.</t>
  </si>
  <si>
    <t>Polyblock, approx. in d2 (D5)</t>
  </si>
  <si>
    <t>Width 21 cm. Synthetic material. Mounted holder which is compatible with the  combination stand system, fitting sliding holder Ø 10 mm.</t>
  </si>
  <si>
    <t>Položka č. 20</t>
  </si>
  <si>
    <t>Polyblok v přibližném ladění fis2</t>
  </si>
  <si>
    <t>Šířka 19 cm. Syntetický materiál. Nástroj musí mít napevno osazený držák s otvorem Ø 10 mm, který je kompatibilní se stavebnicovým systémem  ve vlastnictví katedry bicích nástrojů.</t>
  </si>
  <si>
    <t>Polyblock, approx. in f#2 (F#5)</t>
  </si>
  <si>
    <t>Width 19 cm. Synthetic material. Mounted holder which is compatible with the  combination stand system, fitting sliding holder Ø 10 mm.</t>
  </si>
  <si>
    <t>Položka č. 21</t>
  </si>
  <si>
    <t>Polyblok v přibližném ladění a2</t>
  </si>
  <si>
    <t>Šířka 17 cm. Syntetický materiál. Nástroj musí mít napevno osazený držák s otvorem Ø 10 mm, který je kompatibilní se stavebnicovým systémem  ve vlastnictví katedry bicích nástrojů.</t>
  </si>
  <si>
    <t>Polyblock, approx. in a2 (A5)</t>
  </si>
  <si>
    <t xml:space="preserve">Width 17 cm. Synthetic material. Mounted holder which is compatible with the  combination stand system, fitting sliding holder Ø 10 mm. </t>
  </si>
  <si>
    <t>Položka č. 22</t>
  </si>
  <si>
    <t>Stojan na 5 polybloků, šikmý</t>
  </si>
  <si>
    <t>Pouze horní díl bez stativu. Stojan musí být kompatibilní se stavebnicovým systémem  ve vlastnictví katedry bicích nástrojů.</t>
  </si>
  <si>
    <t>Stand for 5 polyblocks, slant</t>
  </si>
  <si>
    <t>Only the top part without tripod. Stand has to be compatible with the  combination stand system.</t>
  </si>
  <si>
    <t>Položka č. 23</t>
  </si>
  <si>
    <t>Sada 6 koncertních tomtomů (10, 12, 13, 14, 15, 16") se stojany</t>
  </si>
  <si>
    <t>Rozměry 25x 25, 30x25, 33x25, 35x30, 38x30, 41x30 cm. Blány Remo Renaissance, osazené jednostranně. Mahagonový povrch lubů. Včetně tří stojanů. Nástroje musí mít napevno osazené držáky s otvory Ø 16 mm, které jsou kompatibilní se stavebnicovým systémem  ve vlastnictví katedry bicích nástrojů.</t>
  </si>
  <si>
    <t>Set of 6 concert tom-toms (10, 12, 13, 14, 15, 16") with stands</t>
  </si>
  <si>
    <t>Sizes 25x 25, 30x25, 33x25, 35x30, 38x30, 41x30 cm. Remo Renaissance drumheads fitted on one side. Mahogany decor. Including 3 stands. Mounted holders which are compatible with the  combination stand system.</t>
  </si>
  <si>
    <t>Položka č. 24</t>
  </si>
  <si>
    <t>Mokusho - japonský woodblock</t>
  </si>
  <si>
    <t>Oválný tvar, ø 12,5 cm, materiál - akát, přibližné ladění f4, filcové podložky.</t>
  </si>
  <si>
    <t>Mokusho / japanese woodblock</t>
  </si>
  <si>
    <r>
      <t xml:space="preserve">Round shape, </t>
    </r>
    <r>
      <rPr>
        <sz val="10"/>
        <rFont val="Calibri"/>
        <family val="2"/>
        <charset val="238"/>
      </rPr>
      <t>ø</t>
    </r>
    <r>
      <rPr>
        <sz val="10"/>
        <rFont val="Aptos Narrow"/>
        <family val="2"/>
        <charset val="238"/>
        <scheme val="minor"/>
      </rPr>
      <t xml:space="preserve"> </t>
    </r>
    <r>
      <rPr>
        <i/>
        <sz val="10"/>
        <rFont val="Aptos Narrow"/>
        <family val="2"/>
        <charset val="238"/>
        <scheme val="minor"/>
      </rPr>
      <t>12,5 cm, material - German black locust, tuned approx. f4 (F7).</t>
    </r>
  </si>
  <si>
    <t>Položka č. 25</t>
  </si>
  <si>
    <t>Odkladní stolek na paličky 45x60 cm</t>
  </si>
  <si>
    <t>Bukové dřevo, překližka, plsť. Jedna strana otevřená. Bez stojanu. Otvor pro stojan ve středu. Stolek musí být kompatibilní se stavebnicovým systémem  ve vlastnictví katedry bicích nástrojů.</t>
  </si>
  <si>
    <t>Percussion trap tray 45x60 cm</t>
  </si>
  <si>
    <t>Beech wood, plywood, felt. One side open. Without stand. Position of stand in the center. Tray has to be compatible with the  combination stand system.</t>
  </si>
  <si>
    <t>Položka č. 26</t>
  </si>
  <si>
    <t>Odkladní stolek na paličky 45x80 cm</t>
  </si>
  <si>
    <t>Bukové dřevo, překližka, plsť. Jedna strana otevřená. Bez stojanu. Dva otvory pro stojan. Stolek musí být kompatibilní se stavebnicovým systémem  ve vlastnictví katedry bicích nástrojů.</t>
  </si>
  <si>
    <t>Percussion trap tray 45x80 cm</t>
  </si>
  <si>
    <t>Beech wood, plywood, felt. One side open. Without stand. Two holes for stand. Tray has to be compatible with the  combination stand system.</t>
  </si>
  <si>
    <t>Položka č. 27</t>
  </si>
  <si>
    <t>Odkladní stolek na paličky 40x40 cm</t>
  </si>
  <si>
    <t>Percussion trap tray 40x40 cm</t>
  </si>
  <si>
    <t>Položka č. 28</t>
  </si>
  <si>
    <t>Čtyřhranný posuvný kroužek s hákem 25 mm, demontovatelný (2 ks)</t>
  </si>
  <si>
    <t>Položka musí být kompatibilní se stavebnicovým systémem  ve vlastnictví katedry bicích nástrojů.</t>
  </si>
  <si>
    <t>Clip-bolt adjusting ring square 25 mm, dismountable (2 pieces)</t>
  </si>
  <si>
    <t>Item has to be compatible with the  combination stand system.</t>
  </si>
  <si>
    <t>Položka č. 29</t>
  </si>
  <si>
    <t>Příčná čtvercová základna 30 cm</t>
  </si>
  <si>
    <t>Dva otvory různých průměrů na stujan (10, 16 mm). Bez stojanu. Položka musí být kompatibilní se stavebnicovým systémem  ve vlastnictví katedry bicích nástrojů.</t>
  </si>
  <si>
    <t>Transverse tube square 30 cm</t>
  </si>
  <si>
    <t>Two holes for the stand of different diameters (10, 16 mm). Without stand. Item has to be compatible with the  combination stand system.</t>
  </si>
  <si>
    <t>Položka č. 30</t>
  </si>
  <si>
    <t>Základní čtyřhranný držák 2x20 cm</t>
  </si>
  <si>
    <t>Čtyři otvory různých průměrů na stojan (7,5, 16 mm). Bez stojanu. Položka musí být kompatibilní se stavebnicovým systémem  ve vlastnictví katedry bicích nástrojů.</t>
  </si>
  <si>
    <t>Basic holder square 2x20 cm</t>
  </si>
  <si>
    <t>Four holes for the stand of different diameters (7,5, 16 mm). Without stand. Item has to be compatible with the  combination stand system.</t>
  </si>
  <si>
    <t>Položka č. 31</t>
  </si>
  <si>
    <t>Sliding holder square 1x18 cm (2 pieces)</t>
  </si>
  <si>
    <t>Položka č. 32</t>
  </si>
  <si>
    <t>Zahnutý držák zavěšeného činelu nebo trianglu</t>
  </si>
  <si>
    <t>Včetně smyčky pro zavěšený činel. Položka musí být kompatibilní se stavebnicovým systémem  ve vlastnictví katedry bicích nástrojů.</t>
  </si>
  <si>
    <t>Goose neck holder for suspended cymbal or triangle</t>
  </si>
  <si>
    <t>Including loop for suspended cymbal. Item has to be compatible with the  combination stand system.</t>
  </si>
  <si>
    <t>Cena celkem (v Kč bez DPH)</t>
  </si>
  <si>
    <t>Cena celkem (v Kč s DPH)</t>
  </si>
  <si>
    <t>Bicí nástroje</t>
  </si>
  <si>
    <t>část 1 - Kombinované bicí nástroje</t>
  </si>
  <si>
    <t>Experimentální činely (různých tvarů, materiálů, s dírkami atd.)</t>
  </si>
  <si>
    <t>Jednotlivé položky nemusí být od téhož výrobce.</t>
  </si>
  <si>
    <r>
      <rPr>
        <b/>
        <sz val="10"/>
        <color rgb="FF000000"/>
        <rFont val="Aptos Narrow"/>
        <family val="2"/>
        <scheme val="minor"/>
      </rPr>
      <t>Chopper disc:</t>
    </r>
    <r>
      <rPr>
        <sz val="10"/>
        <color rgb="FF000000"/>
        <rFont val="Aptos Narrow"/>
        <family val="2"/>
        <charset val="238"/>
        <scheme val="minor"/>
      </rPr>
      <t xml:space="preserve"> tři vzájemně propojené bronzové disky pohybující se proti sobě,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10"</t>
    </r>
  </si>
  <si>
    <r>
      <rPr>
        <b/>
        <sz val="10"/>
        <color rgb="FF000000"/>
        <rFont val="Aptos Narrow"/>
        <family val="2"/>
        <scheme val="minor"/>
      </rPr>
      <t xml:space="preserve">Mega cup chime: </t>
    </r>
    <r>
      <rPr>
        <sz val="10"/>
        <color rgb="FF000000"/>
        <rFont val="Aptos Narrow"/>
        <family val="2"/>
        <charset val="238"/>
        <scheme val="minor"/>
      </rPr>
      <t xml:space="preserve">materiál - ručně tepaný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13"</t>
    </r>
  </si>
  <si>
    <r>
      <rPr>
        <b/>
        <sz val="10"/>
        <color rgb="FF000000"/>
        <rFont val="Aptos Narrow"/>
        <family val="2"/>
        <scheme val="minor"/>
      </rPr>
      <t>Junk hats:</t>
    </r>
    <r>
      <rPr>
        <sz val="10"/>
        <color rgb="FF000000"/>
        <rFont val="Aptos Narrow"/>
        <family val="2"/>
        <charset val="238"/>
        <scheme val="minor"/>
      </rPr>
      <t xml:space="preserve"> horní činel - ořechové dřevo se zapuštěnými řetězy, přídavné plíšky a kovové kousky, dolní činel - tepaný kov s vloženými kovovými předměty. </t>
    </r>
    <r>
      <rPr>
        <sz val="10"/>
        <color rgb="FF000000"/>
        <rFont val="Calibri"/>
        <family val="2"/>
        <charset val="238"/>
      </rPr>
      <t>Ø 14".</t>
    </r>
  </si>
  <si>
    <r>
      <rPr>
        <b/>
        <sz val="10"/>
        <color rgb="FF000000"/>
        <rFont val="Aptos Narrow"/>
        <family val="2"/>
        <scheme val="minor"/>
      </rPr>
      <t>Snare clang:</t>
    </r>
    <r>
      <rPr>
        <sz val="10"/>
        <color rgb="FF000000"/>
        <rFont val="Aptos Narrow"/>
        <family val="2"/>
        <charset val="238"/>
        <scheme val="minor"/>
      </rPr>
      <t xml:space="preserve"> činelový prstenec k položení na blánu malého bubnu. Materiál - ručně tepaný bronz, 4 nýty, 2 páry plíšků. </t>
    </r>
    <r>
      <rPr>
        <sz val="10"/>
        <color rgb="FF000000"/>
        <rFont val="Calibri"/>
        <family val="2"/>
        <charset val="238"/>
      </rPr>
      <t>Ø 14".</t>
    </r>
  </si>
  <si>
    <r>
      <rPr>
        <b/>
        <sz val="10"/>
        <color rgb="FF000000"/>
        <rFont val="Aptos Narrow"/>
        <family val="2"/>
        <scheme val="minor"/>
      </rPr>
      <t xml:space="preserve">Zil-bell velký: </t>
    </r>
    <r>
      <rPr>
        <sz val="10"/>
        <color rgb="FF000000"/>
        <rFont val="Aptos Narrow"/>
        <family val="2"/>
        <charset val="238"/>
        <scheme val="minor"/>
      </rPr>
      <t xml:space="preserve">materiál - lesklý tepaný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9,5".</t>
    </r>
  </si>
  <si>
    <r>
      <rPr>
        <b/>
        <sz val="10"/>
        <color rgb="FF000000"/>
        <rFont val="Aptos Narrow"/>
        <family val="2"/>
        <scheme val="minor"/>
      </rPr>
      <t xml:space="preserve">Pure alloy custom trash splash: </t>
    </r>
    <r>
      <rPr>
        <sz val="10"/>
        <color rgb="FF000000"/>
        <rFont val="Aptos Narrow"/>
        <family val="2"/>
        <charset val="238"/>
        <scheme val="minor"/>
      </rPr>
      <t xml:space="preserve">malý činel s dírami, materiál - kouřový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12".</t>
    </r>
  </si>
  <si>
    <r>
      <rPr>
        <b/>
        <sz val="10"/>
        <color rgb="FF000000"/>
        <rFont val="Aptos Narrow"/>
        <family val="2"/>
        <scheme val="minor"/>
      </rPr>
      <t xml:space="preserve">Traditional trash hit: </t>
    </r>
    <r>
      <rPr>
        <sz val="10"/>
        <color rgb="FF000000"/>
        <rFont val="Aptos Narrow"/>
        <family val="2"/>
        <charset val="238"/>
        <scheme val="minor"/>
      </rPr>
      <t xml:space="preserve">velký zakřivený činel s rychlým odezněním, materiál -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20".</t>
    </r>
  </si>
  <si>
    <r>
      <rPr>
        <b/>
        <sz val="10"/>
        <color rgb="FF000000"/>
        <rFont val="Aptos Narrow"/>
        <family val="2"/>
        <scheme val="minor"/>
      </rPr>
      <t xml:space="preserve">Spiral stacker: </t>
    </r>
    <r>
      <rPr>
        <sz val="10"/>
        <color rgb="FF000000"/>
        <rFont val="Aptos Narrow"/>
        <family val="2"/>
        <charset val="238"/>
        <scheme val="minor"/>
      </rPr>
      <t xml:space="preserve">malý rozstříhaný činel pro položení na jiný činel k dosažení speciálních zvukových i vizuálních efektů. Materiál -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10".</t>
    </r>
  </si>
  <si>
    <r>
      <rPr>
        <b/>
        <sz val="10"/>
        <color rgb="FF000000"/>
        <rFont val="Aptos Narrow"/>
        <family val="2"/>
        <scheme val="minor"/>
      </rPr>
      <t xml:space="preserve">Zil-bel malý: </t>
    </r>
    <r>
      <rPr>
        <sz val="10"/>
        <color rgb="FF000000"/>
        <rFont val="Aptos Narrow"/>
        <family val="2"/>
        <charset val="238"/>
        <scheme val="minor"/>
      </rPr>
      <t xml:space="preserve">materiál - lesklý tepaný bronz,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Aptos Narrow"/>
        <family val="2"/>
        <charset val="238"/>
      </rPr>
      <t xml:space="preserve"> 6".</t>
    </r>
  </si>
  <si>
    <t>Experimental cymbals (of various shapes, materials, with holes, etc.)</t>
  </si>
  <si>
    <t>Individual items do not have to be from the same manufacturer.</t>
  </si>
  <si>
    <r>
      <rPr>
        <b/>
        <i/>
        <sz val="10"/>
        <color theme="1"/>
        <rFont val="Aptos Narrow"/>
        <family val="2"/>
        <scheme val="minor"/>
      </rPr>
      <t xml:space="preserve">Chopper disc: </t>
    </r>
    <r>
      <rPr>
        <i/>
        <sz val="10"/>
        <color theme="1"/>
        <rFont val="Aptos Narrow"/>
        <family val="2"/>
        <charset val="238"/>
        <scheme val="minor"/>
      </rPr>
      <t>three interconnected bronze discs moving against each other, ø 10"</t>
    </r>
  </si>
  <si>
    <r>
      <rPr>
        <b/>
        <i/>
        <sz val="10"/>
        <color theme="1"/>
        <rFont val="Aptos Narrow"/>
        <family val="2"/>
        <scheme val="minor"/>
      </rPr>
      <t>Mega cup chime:</t>
    </r>
    <r>
      <rPr>
        <i/>
        <sz val="10"/>
        <color theme="1"/>
        <rFont val="Aptos Narrow"/>
        <family val="2"/>
        <charset val="238"/>
        <scheme val="minor"/>
      </rPr>
      <t xml:space="preserve"> material - hand-hammered bronze, ø 13"</t>
    </r>
  </si>
  <si>
    <r>
      <rPr>
        <b/>
        <i/>
        <sz val="10"/>
        <color theme="1"/>
        <rFont val="Aptos Narrow"/>
        <family val="2"/>
        <scheme val="minor"/>
      </rPr>
      <t>Junk hats:</t>
    </r>
    <r>
      <rPr>
        <i/>
        <sz val="10"/>
        <color theme="1"/>
        <rFont val="Aptos Narrow"/>
        <family val="2"/>
        <charset val="238"/>
        <scheme val="minor"/>
      </rPr>
      <t xml:space="preserve"> top cymbal - walnut wood with embedded chains, additional jingles and metal pieces, bottom cymbal - hammered metal with inserted metal objects. Ø 14".</t>
    </r>
  </si>
  <si>
    <r>
      <rPr>
        <b/>
        <i/>
        <sz val="10"/>
        <color theme="1"/>
        <rFont val="Aptos Narrow"/>
        <family val="2"/>
        <scheme val="minor"/>
      </rPr>
      <t>Snare clang:</t>
    </r>
    <r>
      <rPr>
        <i/>
        <sz val="10"/>
        <color theme="1"/>
        <rFont val="Aptos Narrow"/>
        <family val="2"/>
        <charset val="238"/>
        <scheme val="minor"/>
      </rPr>
      <t xml:space="preserve"> cymbal ring to be placed on the snare drum head. Material - hand-hammered bronze, 4 studs, 2 pairs of jingles. Ø 14".</t>
    </r>
  </si>
  <si>
    <r>
      <rPr>
        <b/>
        <i/>
        <sz val="10"/>
        <color theme="1"/>
        <rFont val="Aptos Narrow"/>
        <family val="2"/>
        <scheme val="minor"/>
      </rPr>
      <t>Zil-bell large:</t>
    </r>
    <r>
      <rPr>
        <i/>
        <sz val="10"/>
        <color theme="1"/>
        <rFont val="Aptos Narrow"/>
        <family val="2"/>
        <charset val="238"/>
        <scheme val="minor"/>
      </rPr>
      <t xml:space="preserve"> material - brilliant hammered bronze, ø 9.5".</t>
    </r>
  </si>
  <si>
    <r>
      <rPr>
        <b/>
        <i/>
        <sz val="10"/>
        <color theme="1"/>
        <rFont val="Aptos Narrow"/>
        <family val="2"/>
        <scheme val="minor"/>
      </rPr>
      <t>Pure alloy custom trash splash:</t>
    </r>
    <r>
      <rPr>
        <i/>
        <sz val="10"/>
        <color theme="1"/>
        <rFont val="Aptos Narrow"/>
        <family val="2"/>
        <charset val="238"/>
        <scheme val="minor"/>
      </rPr>
      <t xml:space="preserve"> small cymbal with holes, material - smoked bronze, ø 12".</t>
    </r>
  </si>
  <si>
    <r>
      <rPr>
        <b/>
        <i/>
        <sz val="10"/>
        <color theme="1"/>
        <rFont val="Aptos Narrow"/>
        <family val="2"/>
        <scheme val="minor"/>
      </rPr>
      <t>Traditional trash hit:</t>
    </r>
    <r>
      <rPr>
        <i/>
        <sz val="10"/>
        <color theme="1"/>
        <rFont val="Aptos Narrow"/>
        <family val="2"/>
        <charset val="238"/>
        <scheme val="minor"/>
      </rPr>
      <t xml:space="preserve"> large curved cymbal with fast decay, material - bronze, ø 20".</t>
    </r>
  </si>
  <si>
    <r>
      <rPr>
        <b/>
        <i/>
        <sz val="10"/>
        <color theme="1"/>
        <rFont val="Aptos Narrow"/>
        <family val="2"/>
        <scheme val="minor"/>
      </rPr>
      <t xml:space="preserve">Spiral stacker: </t>
    </r>
    <r>
      <rPr>
        <i/>
        <sz val="10"/>
        <color theme="1"/>
        <rFont val="Aptos Narrow"/>
        <family val="2"/>
        <charset val="238"/>
        <scheme val="minor"/>
      </rPr>
      <t>a small cut cymbal for stacking on top of another cymbal to achieve special sound and visual effects. Material - bronze, ø 10".</t>
    </r>
  </si>
  <si>
    <r>
      <rPr>
        <b/>
        <i/>
        <sz val="10"/>
        <color theme="1"/>
        <rFont val="Aptos Narrow"/>
        <family val="2"/>
        <scheme val="minor"/>
      </rPr>
      <t xml:space="preserve">Zil-bel small: </t>
    </r>
    <r>
      <rPr>
        <i/>
        <sz val="10"/>
        <color theme="1"/>
        <rFont val="Aptos Narrow"/>
        <family val="2"/>
        <charset val="238"/>
        <scheme val="minor"/>
      </rPr>
      <t>material - brilliant hammered bronze, ø 6".</t>
    </r>
  </si>
  <si>
    <t>Klikové tympány sada 2ks</t>
  </si>
  <si>
    <t>2 barokní tympány, rozměry 60 a 66 cm. Laditelné centrální klikou. Materiál kotlů - ručně tepaný bronz. Telecí kůže (Kalfo). Včetně čtyřnohých křížových stojanů a ochranných krytů kůží.</t>
  </si>
  <si>
    <t>Handle timpani 2 pcs.</t>
  </si>
  <si>
    <t>2 baroque timpani, sizes 60 and 66 cm. Tunable with a one handle. Kettle material - hand-hammered bronze. Calfskin (Kalfo). Including four-legged cross stands and protective headprotectors.</t>
  </si>
  <si>
    <t xml:space="preserve">Orchestrální velký buben </t>
  </si>
  <si>
    <t>Rozměry 32 x 22". Materiál lubu - buk, černá voskovaná lazura, zesílené ráfky. Materiál rámu a podvozku - nerez, 4 otočná kolečka s brzdami. Buben musí být v rámu plně otočný. Blány - 1x kozí, 1x telecí (Kalfo).</t>
  </si>
  <si>
    <t>Zadavatel připouští možnost nabídnout alterantivní rovnocenné řešení.  </t>
  </si>
  <si>
    <t>Orchestral bass drum</t>
  </si>
  <si>
    <t>Size 32 x 22". Material of the kettle - beech, black stain, waxed, reinforced ringss. Material of the frame and stand wagon - stainless steel, 4 rotating castors with brakes. The drum must be fully rotatable in the frame. Heads - 1x goat, 1x calf (Kalfo).</t>
  </si>
  <si>
    <t>Tenorový buben</t>
  </si>
  <si>
    <t>Rozměry 14 x 18". Materiál lubu - buk, barva přírodní, voskový povrch. Úderová blána telecí. 3 nožičky.</t>
  </si>
  <si>
    <t xml:space="preserve">Symphonic fielddrum </t>
  </si>
  <si>
    <t>Size 14 x 18". Material of the shell - beech, natural color, wax finish. Calfskin head. 3 legs.</t>
  </si>
  <si>
    <t>Orchestrální perkuse (tamburíny 2ks, triangly 3ks)</t>
  </si>
  <si>
    <t>Všechny položky musí být od téhož výrobce. Výjimka je povolena pouze u držáků na triangly.</t>
  </si>
  <si>
    <r>
      <rPr>
        <b/>
        <sz val="10"/>
        <color rgb="FF000000"/>
        <rFont val="Aptos Narrow"/>
        <family val="2"/>
        <scheme val="minor"/>
      </rPr>
      <t>Tamburína 1</t>
    </r>
    <r>
      <rPr>
        <sz val="10"/>
        <color rgb="FF000000"/>
        <rFont val="Aptos Narrow"/>
        <family val="2"/>
        <charset val="238"/>
        <scheme val="minor"/>
      </rPr>
      <t xml:space="preserve"> - průměr 10", dvě řady plíšků z fosforového bronzu osazené systémem "cik-cak". Dřevěný korpus. Přírodní bílá blána v prémiové kvalitě. Včetně ochranného obalu.</t>
    </r>
  </si>
  <si>
    <r>
      <rPr>
        <b/>
        <sz val="10"/>
        <color rgb="FF000000"/>
        <rFont val="Aptos Narrow"/>
        <family val="2"/>
        <scheme val="minor"/>
      </rPr>
      <t>Tamburína 2</t>
    </r>
    <r>
      <rPr>
        <sz val="10"/>
        <color rgb="FF000000"/>
        <rFont val="Aptos Narrow"/>
        <family val="2"/>
        <charset val="238"/>
        <scheme val="minor"/>
      </rPr>
      <t xml:space="preserve"> - průměr 10", dvě řady plíšků z beryllia/mědi osazené systémem "cik-cak". Dřevěný korpus. Přírodní bílá blána v prémiové kvalitě. Včetně ochranného obalu.</t>
    </r>
  </si>
  <si>
    <r>
      <rPr>
        <b/>
        <sz val="10"/>
        <color rgb="FF000000"/>
        <rFont val="Aptos Narrow"/>
        <family val="2"/>
        <scheme val="minor"/>
      </rPr>
      <t>Triangl 1</t>
    </r>
    <r>
      <rPr>
        <sz val="10"/>
        <color rgb="FF000000"/>
        <rFont val="Aptos Narrow"/>
        <family val="2"/>
        <charset val="238"/>
        <scheme val="minor"/>
      </rPr>
      <t xml:space="preserve"> - rozměr 5", délka ramene 12,5 cm. Tepaný bronz. Včetně obalu.</t>
    </r>
  </si>
  <si>
    <r>
      <rPr>
        <b/>
        <sz val="10"/>
        <color rgb="FF000000"/>
        <rFont val="Aptos Narrow"/>
        <family val="2"/>
        <scheme val="minor"/>
      </rPr>
      <t>Triangl 2</t>
    </r>
    <r>
      <rPr>
        <sz val="10"/>
        <color rgb="FF000000"/>
        <rFont val="Aptos Narrow"/>
        <family val="2"/>
        <charset val="238"/>
        <scheme val="minor"/>
      </rPr>
      <t xml:space="preserve"> - rozměr 6", délka ramene 15 cm. Tepaný bronz. Včetně obalu.</t>
    </r>
  </si>
  <si>
    <r>
      <rPr>
        <b/>
        <sz val="10"/>
        <color rgb="FF000000"/>
        <rFont val="Aptos Narrow"/>
        <family val="2"/>
        <scheme val="minor"/>
      </rPr>
      <t>Triangl 3</t>
    </r>
    <r>
      <rPr>
        <sz val="10"/>
        <color rgb="FF000000"/>
        <rFont val="Aptos Narrow"/>
        <family val="2"/>
        <charset val="238"/>
        <scheme val="minor"/>
      </rPr>
      <t xml:space="preserve"> - rozměr 7", délka ramene 17,8 cm. Tepaný bronz. Včetně obalu.</t>
    </r>
  </si>
  <si>
    <t>Příslušenství:</t>
  </si>
  <si>
    <t>Trubičkové paličky na triangly, sada 4 kusů různých velikostí. Včetně obalu.</t>
  </si>
  <si>
    <t>Mosazné paličky na triangly, sada 3 kusů různých velikostí. Včetně obalu.</t>
  </si>
  <si>
    <t xml:space="preserve">Kovový zavěsný držák na triangl, 3 kusy. </t>
  </si>
  <si>
    <t>Orchestral percussion (2 tambourines, 3 triangles)</t>
  </si>
  <si>
    <t>All items must be from the same manufacturer. An exception is allowed only for triangle holders.</t>
  </si>
  <si>
    <r>
      <rPr>
        <b/>
        <i/>
        <sz val="10"/>
        <color rgb="FF000000"/>
        <rFont val="Aptos Narrow"/>
        <family val="2"/>
        <scheme val="minor"/>
      </rPr>
      <t xml:space="preserve">Tambourine 1 </t>
    </r>
    <r>
      <rPr>
        <i/>
        <sz val="10"/>
        <color rgb="FF000000"/>
        <rFont val="Aptos Narrow"/>
        <family val="2"/>
        <charset val="238"/>
        <scheme val="minor"/>
      </rPr>
      <t>- diameter 10", double-row phosphor bronze jingles in "zigzag" system. Hardwood corpus. White premium-quality natural drum head. Including bag.</t>
    </r>
  </si>
  <si>
    <r>
      <rPr>
        <b/>
        <i/>
        <sz val="10"/>
        <color rgb="FF000000"/>
        <rFont val="Aptos Narrow"/>
        <family val="2"/>
        <scheme val="minor"/>
      </rPr>
      <t>Tambourine 2</t>
    </r>
    <r>
      <rPr>
        <i/>
        <sz val="10"/>
        <color rgb="FF000000"/>
        <rFont val="Aptos Narrow"/>
        <family val="2"/>
        <charset val="238"/>
        <scheme val="minor"/>
      </rPr>
      <t xml:space="preserve"> - diameter 10", double-row beryllium/copper jingles in "zigzag" system. Hardwood corpus. White premium-quality natural drum head. Including bag.</t>
    </r>
  </si>
  <si>
    <r>
      <rPr>
        <b/>
        <i/>
        <sz val="10"/>
        <color rgb="FF000000"/>
        <rFont val="Aptos Narrow"/>
        <family val="2"/>
        <scheme val="minor"/>
      </rPr>
      <t>Triangle 1</t>
    </r>
    <r>
      <rPr>
        <i/>
        <sz val="10"/>
        <color rgb="FF000000"/>
        <rFont val="Aptos Narrow"/>
        <family val="2"/>
        <charset val="238"/>
        <scheme val="minor"/>
      </rPr>
      <t xml:space="preserve"> - size 5", arm length 12,5 cm. Hammered bronze. Including bag.</t>
    </r>
  </si>
  <si>
    <r>
      <rPr>
        <b/>
        <i/>
        <sz val="10"/>
        <color rgb="FF000000"/>
        <rFont val="Aptos Narrow"/>
        <family val="2"/>
        <scheme val="minor"/>
      </rPr>
      <t>Triangle 2</t>
    </r>
    <r>
      <rPr>
        <i/>
        <sz val="10"/>
        <color rgb="FF000000"/>
        <rFont val="Aptos Narrow"/>
        <family val="2"/>
        <charset val="238"/>
        <scheme val="minor"/>
      </rPr>
      <t xml:space="preserve"> - size 6", arm length 15 cm. Hammered bronze. Including bag.</t>
    </r>
  </si>
  <si>
    <r>
      <rPr>
        <b/>
        <i/>
        <sz val="10"/>
        <color rgb="FF000000"/>
        <rFont val="Aptos Narrow"/>
        <family val="2"/>
        <scheme val="minor"/>
      </rPr>
      <t>Triangle 3</t>
    </r>
    <r>
      <rPr>
        <i/>
        <sz val="10"/>
        <color rgb="FF000000"/>
        <rFont val="Aptos Narrow"/>
        <family val="2"/>
        <charset val="238"/>
        <scheme val="minor"/>
      </rPr>
      <t xml:space="preserve"> - size 7", arm length 17,8 cm. Hammered bronze. Including bag.</t>
    </r>
  </si>
  <si>
    <t>Accessories:</t>
  </si>
  <si>
    <t>Tubular triangle beaters, set of 4 different sizes. Including bag.</t>
  </si>
  <si>
    <t>Brass triangle beaters, set of 3 different sizes. Including bag.</t>
  </si>
  <si>
    <t>Metal hanging triangle holder, 3 pieces.</t>
  </si>
  <si>
    <t>Malé bubny s přírodními kůžemi 3ks</t>
  </si>
  <si>
    <t>Všechny tři malé bubny musí být od téhož výrobce a musí mít tyto společné parametry: měděný lub z jednoho kusu, povrch broušená patina, hardware leštěná mosaz, 8 napínacích kování, napínací obruče 4 mm, 12-strunný struník, hrací blána, včetně ochranného obalu.</t>
  </si>
  <si>
    <t xml:space="preserve">Rozměry: </t>
  </si>
  <si>
    <t>Malý buben 1 - 5,5 x 14"</t>
  </si>
  <si>
    <t>Malý buben 2 - 6,5 x 14"</t>
  </si>
  <si>
    <t>Malý buben 3 - 8 x 14"</t>
  </si>
  <si>
    <t>Snare drums 3 pieces</t>
  </si>
  <si>
    <t>All three snare drums must be from the same manufacturer and have the following common parameters: 1- piece copper shell, brushed patina finish, polished brass hardware finish, 8 tube lugs, 4mm hoops, 12strings snares, drum head, including drum carying bag.</t>
  </si>
  <si>
    <t>Sizes:</t>
  </si>
  <si>
    <t>Snare drum 1 - 5,5 x 14"</t>
  </si>
  <si>
    <t>Snare drum 2 - 6,5 x 14"</t>
  </si>
  <si>
    <t>Snare drum 3 - 8 x 14"</t>
  </si>
  <si>
    <t>Rudimentální malý buben 14"</t>
  </si>
  <si>
    <t>Rozměry 5 x 14". Mosazný lub z jednoho kusu, tloušťka materiálu 1 mm, povrch broušená patina, hardware leštěná mosaz, 8 napínacích kování, napínací obruče 4 mm, 12-strunný struník, oplétané hedvábné struny, hrací blána telecí, včetně ochranného obalu.</t>
  </si>
  <si>
    <t xml:space="preserve">Rudimental snare drum 14" </t>
  </si>
  <si>
    <t>Size 5 x 14". 1- piece brass shell, 1mm gauge, brushed patina finish, polished brass hardware finish, 8 tube lugs, 4mm hoops, 12strings snares, wire-wound-silk snares, calfskin drum head, including drum carying bag.</t>
  </si>
  <si>
    <t>Latinsko-americké perkuse: congas (sada tří), bongos, zvonec campana, bata drums (sada tří), catá se stojanem.</t>
  </si>
  <si>
    <r>
      <rPr>
        <b/>
        <sz val="10"/>
        <color rgb="FF000000"/>
        <rFont val="Aptos Narrow"/>
        <family val="2"/>
        <scheme val="minor"/>
      </rPr>
      <t>Conga:</t>
    </r>
    <r>
      <rPr>
        <sz val="10"/>
        <color rgb="FF000000"/>
        <rFont val="Aptos Narrow"/>
        <family val="2"/>
        <charset val="238"/>
        <scheme val="minor"/>
      </rPr>
      <t xml:space="preserve"> 3 kusy, rozměry 11" (Quinto), 11</t>
    </r>
    <r>
      <rPr>
        <sz val="10"/>
        <color rgb="FF000000"/>
        <rFont val="Calibri"/>
        <family val="2"/>
        <charset val="238"/>
      </rPr>
      <t>¾" (Conga)</t>
    </r>
    <r>
      <rPr>
        <sz val="10"/>
        <color rgb="FF000000"/>
        <rFont val="Aptos Narrow"/>
        <family val="2"/>
        <charset val="238"/>
      </rPr>
      <t>, 12</t>
    </r>
    <r>
      <rPr>
        <sz val="10"/>
        <color rgb="FF000000"/>
        <rFont val="Calibri"/>
        <family val="2"/>
        <charset val="238"/>
      </rPr>
      <t>½" (Tumba)</t>
    </r>
    <r>
      <rPr>
        <sz val="10"/>
        <color rgb="FF000000"/>
        <rFont val="Aptos Narrow"/>
        <family val="2"/>
        <charset val="238"/>
        <scheme val="minor"/>
      </rPr>
      <t>. Všechna conga musí být od téhož výrobce. Požadovaný materiál korpusů - třívrstvý severoamerický jasan. Barva kování - chrom. Pohodlně zaoblené napínací obruče. Přírodní kůže. Včetně tří stojanů (na každé congo zvlášť, nastavitelná výška, odnímatelné nohy, tentýž výrobce), napínacích klíčů, ochranných krytů na závity a mazacího oleje.</t>
    </r>
  </si>
  <si>
    <r>
      <rPr>
        <b/>
        <sz val="10"/>
        <color rgb="FF000000"/>
        <rFont val="Aptos Narrow"/>
        <family val="2"/>
        <scheme val="minor"/>
      </rPr>
      <t>Bonga:</t>
    </r>
    <r>
      <rPr>
        <sz val="10"/>
        <color rgb="FF000000"/>
        <rFont val="Aptos Narrow"/>
        <family val="2"/>
        <charset val="238"/>
        <scheme val="minor"/>
      </rPr>
      <t xml:space="preserve"> 1 pár, rozměry 7</t>
    </r>
    <r>
      <rPr>
        <sz val="10"/>
        <color rgb="FF000000"/>
        <rFont val="Calibri"/>
        <family val="2"/>
        <charset val="238"/>
      </rPr>
      <t>¼</t>
    </r>
    <r>
      <rPr>
        <sz val="10"/>
        <color rgb="FF000000"/>
        <rFont val="Aptos Narrow"/>
        <family val="2"/>
        <charset val="238"/>
      </rPr>
      <t>", 8</t>
    </r>
    <r>
      <rPr>
        <sz val="10"/>
        <color rgb="FF000000"/>
        <rFont val="Calibri"/>
        <family val="2"/>
        <charset val="238"/>
      </rPr>
      <t>⅝</t>
    </r>
    <r>
      <rPr>
        <sz val="10"/>
        <color rgb="FF000000"/>
        <rFont val="Aptos Narrow"/>
        <family val="2"/>
        <charset val="238"/>
      </rPr>
      <t>. Výška 17 cm. Bonga musí být od téhož výrobce jako conga. Požadovaný materiál korpusů - sveroamerický jasan. Barva kování - chrom. Pohodlně zaoblené napínací obruče. Přírodní kůže. Včetně stojanu (připevnění nylonovým popruhem, chromové provedení, paměťová svorka, tentýž výrobce), napínacího klíče, ochranných krytů na závity a mazacího oleje.</t>
    </r>
  </si>
  <si>
    <r>
      <rPr>
        <b/>
        <sz val="10"/>
        <color rgb="FF000000"/>
        <rFont val="Aptos Narrow"/>
        <family val="2"/>
        <scheme val="minor"/>
      </rPr>
      <t>Campana:</t>
    </r>
    <r>
      <rPr>
        <sz val="10"/>
        <color rgb="FF000000"/>
        <rFont val="Aptos Narrow"/>
        <family val="2"/>
        <charset val="238"/>
        <scheme val="minor"/>
      </rPr>
      <t xml:space="preserve"> rozměr 6</t>
    </r>
    <r>
      <rPr>
        <sz val="10"/>
        <color rgb="FF000000"/>
        <rFont val="Calibri"/>
        <family val="2"/>
        <charset val="238"/>
      </rPr>
      <t>½"</t>
    </r>
    <r>
      <rPr>
        <sz val="10"/>
        <color rgb="FF000000"/>
        <rFont val="Aptos Narrow"/>
        <family val="2"/>
        <charset val="238"/>
      </rPr>
      <t>, zvonec bez držáku, pouze pro hraní v ruce.</t>
    </r>
  </si>
  <si>
    <r>
      <rPr>
        <b/>
        <sz val="10"/>
        <color rgb="FF000000"/>
        <rFont val="Aptos Narrow"/>
        <family val="2"/>
        <scheme val="minor"/>
      </rPr>
      <t>Bata drums:</t>
    </r>
    <r>
      <rPr>
        <sz val="10"/>
        <color rgb="FF000000"/>
        <rFont val="Aptos Narrow"/>
        <family val="2"/>
        <charset val="238"/>
        <scheme val="minor"/>
      </rPr>
      <t xml:space="preserve"> 3 kusy, rozměry 5 x 6</t>
    </r>
    <r>
      <rPr>
        <sz val="10"/>
        <color rgb="FF000000"/>
        <rFont val="Calibri"/>
        <family val="2"/>
        <charset val="238"/>
      </rPr>
      <t>¾</t>
    </r>
    <r>
      <rPr>
        <sz val="10"/>
        <color rgb="FF000000"/>
        <rFont val="Aptos Narrow"/>
        <family val="2"/>
        <charset val="238"/>
      </rPr>
      <t>" (Oconcolo), 5</t>
    </r>
    <r>
      <rPr>
        <sz val="10"/>
        <color rgb="FF000000"/>
        <rFont val="Calibri"/>
        <family val="2"/>
        <charset val="238"/>
      </rPr>
      <t>¾</t>
    </r>
    <r>
      <rPr>
        <sz val="10"/>
        <color rgb="FF000000"/>
        <rFont val="Aptos Narrow"/>
        <family val="2"/>
        <charset val="238"/>
      </rPr>
      <t xml:space="preserve"> x 9" (Omele), 6</t>
    </r>
    <r>
      <rPr>
        <sz val="10"/>
        <color rgb="FF000000"/>
        <rFont val="Calibri"/>
        <family val="2"/>
        <charset val="238"/>
      </rPr>
      <t>½</t>
    </r>
    <r>
      <rPr>
        <sz val="10"/>
        <color rgb="FF000000"/>
        <rFont val="Aptos Narrow"/>
        <family val="2"/>
        <charset val="238"/>
      </rPr>
      <t xml:space="preserve"> x 12</t>
    </r>
    <r>
      <rPr>
        <sz val="10"/>
        <color rgb="FF000000"/>
        <rFont val="Calibri"/>
        <family val="2"/>
        <charset val="238"/>
      </rPr>
      <t>½</t>
    </r>
    <r>
      <rPr>
        <sz val="10"/>
        <color rgb="FF000000"/>
        <rFont val="Aptos Narrow"/>
        <family val="2"/>
        <charset val="238"/>
      </rPr>
      <t xml:space="preserve"> (Lya). Všechny bata drums musí být od téhož výrobce jako conga a bonga. Požadovaný materiál korpusů - siamský dub, barevné provední - přírodní. Barva kování - chrom. Buvolí kůže. Včetně jednoho stojanu pro všechny tři bata drums dohromady, nylonových ramenních popruhů a ladicích klíčů.</t>
    </r>
  </si>
  <si>
    <r>
      <rPr>
        <b/>
        <sz val="10"/>
        <color rgb="FF000000"/>
        <rFont val="Aptos Narrow"/>
        <family val="2"/>
        <scheme val="minor"/>
      </rPr>
      <t xml:space="preserve">Catá: </t>
    </r>
    <r>
      <rPr>
        <sz val="10"/>
        <color rgb="FF000000"/>
        <rFont val="Aptos Narrow"/>
        <family val="2"/>
        <charset val="238"/>
        <scheme val="minor"/>
      </rPr>
      <t>materiál - bambus. Včetně držáku.</t>
    </r>
  </si>
  <si>
    <t>Latin-american parcussion:  set of 3 congas, bongos, campana bell, set of 3 bata drums, catá with stand</t>
  </si>
  <si>
    <r>
      <rPr>
        <b/>
        <i/>
        <sz val="10"/>
        <color theme="1"/>
        <rFont val="Aptos Narrow"/>
        <family val="2"/>
        <scheme val="minor"/>
      </rPr>
      <t>Conga:</t>
    </r>
    <r>
      <rPr>
        <i/>
        <sz val="10"/>
        <color theme="1"/>
        <rFont val="Aptos Narrow"/>
        <family val="2"/>
        <charset val="238"/>
        <scheme val="minor"/>
      </rPr>
      <t xml:space="preserve"> 3 pieces, sizes 11" (Quinto), 11¾" (Conga), 12½" (Tumba). All congas must be from the same manufacturer. Required shell material - three-ply North American ash. Fitting color - chrome. Comfort curved tensioning hoops. Natural heads. Including three stands (separate for each conga, adjustable height, removable legs, same manufacturer), tuning keys, thread protectors and screw oil.</t>
    </r>
  </si>
  <si>
    <r>
      <rPr>
        <b/>
        <i/>
        <sz val="10"/>
        <color theme="1"/>
        <rFont val="Aptos Narrow"/>
        <family val="2"/>
        <scheme val="minor"/>
      </rPr>
      <t>Bongos:</t>
    </r>
    <r>
      <rPr>
        <i/>
        <sz val="10"/>
        <color theme="1"/>
        <rFont val="Aptos Narrow"/>
        <family val="2"/>
        <charset val="238"/>
        <scheme val="minor"/>
      </rPr>
      <t xml:space="preserve"> 1 pair, sizes 7¼", 8⅝. Height 17 cm. Bongos must be from the same manufacturer as the conga. Required shell material - North American ash. Fitting color - chrome. Comfort curved tensioning hoops. Natural heads. Including stand (attached with nylon strap, chrome finish, memory clip, same manufacturer), tuning key, thread protectors and screw oil.</t>
    </r>
  </si>
  <si>
    <r>
      <rPr>
        <b/>
        <i/>
        <sz val="10"/>
        <color theme="1"/>
        <rFont val="Aptos Narrow"/>
        <family val="2"/>
        <scheme val="minor"/>
      </rPr>
      <t xml:space="preserve">Campana: </t>
    </r>
    <r>
      <rPr>
        <i/>
        <sz val="10"/>
        <color theme="1"/>
        <rFont val="Aptos Narrow"/>
        <family val="2"/>
        <charset val="238"/>
        <scheme val="minor"/>
      </rPr>
      <t>size 6½", bell without holder, for playing in hand only.</t>
    </r>
  </si>
  <si>
    <r>
      <rPr>
        <b/>
        <i/>
        <sz val="10"/>
        <color theme="1"/>
        <rFont val="Aptos Narrow"/>
        <family val="2"/>
        <scheme val="minor"/>
      </rPr>
      <t>Bata drums:</t>
    </r>
    <r>
      <rPr>
        <i/>
        <sz val="10"/>
        <color theme="1"/>
        <rFont val="Aptos Narrow"/>
        <family val="2"/>
        <charset val="238"/>
        <scheme val="minor"/>
      </rPr>
      <t xml:space="preserve"> 3 pieces, sizes 5 x 6¾" (Oconcolo), 5¾ x 9" (Omele), 6½ x 12½ (Lya). All bata drums must be from the same manufacturer as the congas and bongos. Required shell material - Siam oak, color version - natural. Hardware color - chrome. Buffalo heads. Including one stand for all three bata drums together, nylon shoulder straps and tuning keys.</t>
    </r>
  </si>
  <si>
    <r>
      <rPr>
        <b/>
        <i/>
        <sz val="10"/>
        <color theme="1"/>
        <rFont val="Aptos Narrow"/>
        <family val="2"/>
        <scheme val="minor"/>
      </rPr>
      <t>Catá:</t>
    </r>
    <r>
      <rPr>
        <i/>
        <sz val="10"/>
        <color theme="1"/>
        <rFont val="Aptos Narrow"/>
        <family val="2"/>
        <charset val="238"/>
        <scheme val="minor"/>
      </rPr>
      <t xml:space="preserve"> material - bamboo. Including holder.</t>
    </r>
  </si>
  <si>
    <t>Brazilské perkuse: caracaxá, ganzá, chocalho, rebolo, reco-reco, repinique, timbau.</t>
  </si>
  <si>
    <r>
      <rPr>
        <b/>
        <sz val="10"/>
        <color rgb="FF000000"/>
        <rFont val="Aptos Narrow"/>
        <family val="2"/>
        <scheme val="minor"/>
      </rPr>
      <t xml:space="preserve">Caracaxá: </t>
    </r>
    <r>
      <rPr>
        <sz val="10"/>
        <color rgb="FF000000"/>
        <rFont val="Aptos Narrow"/>
        <family val="2"/>
        <charset val="238"/>
        <scheme val="minor"/>
      </rPr>
      <t>délka cca 58 cm, materiál - zinkový plech, náplň - semena.</t>
    </r>
  </si>
  <si>
    <r>
      <rPr>
        <b/>
        <sz val="10"/>
        <color rgb="FF000000"/>
        <rFont val="Aptos Narrow"/>
        <family val="2"/>
        <scheme val="minor"/>
      </rPr>
      <t>Ganzá:</t>
    </r>
    <r>
      <rPr>
        <sz val="10"/>
        <color rgb="FF000000"/>
        <rFont val="Aptos Narrow"/>
        <family val="2"/>
        <charset val="238"/>
        <scheme val="minor"/>
      </rPr>
      <t xml:space="preserve"> délka 40 cm, materiál - hliník.</t>
    </r>
  </si>
  <si>
    <r>
      <rPr>
        <b/>
        <sz val="10"/>
        <color rgb="FF000000"/>
        <rFont val="Aptos Narrow"/>
        <family val="2"/>
        <scheme val="minor"/>
      </rPr>
      <t xml:space="preserve">Ganzá: </t>
    </r>
    <r>
      <rPr>
        <sz val="10"/>
        <color rgb="FF000000"/>
        <rFont val="Aptos Narrow"/>
        <family val="2"/>
        <charset val="238"/>
        <scheme val="minor"/>
      </rPr>
      <t>materíál - proutí.</t>
    </r>
  </si>
  <si>
    <r>
      <rPr>
        <b/>
        <sz val="10"/>
        <color rgb="FF000000"/>
        <rFont val="Aptos Narrow"/>
        <family val="2"/>
        <scheme val="minor"/>
      </rPr>
      <t xml:space="preserve">Chocalho: </t>
    </r>
    <r>
      <rPr>
        <sz val="10"/>
        <color rgb="FF000000"/>
        <rFont val="Aptos Narrow"/>
        <family val="2"/>
        <charset val="238"/>
        <scheme val="minor"/>
      </rPr>
      <t>délka 42 cm, šířka 19 cm, materiál plíšků - chromový plech, 30 párů, v rámu.</t>
    </r>
  </si>
  <si>
    <r>
      <rPr>
        <b/>
        <sz val="10"/>
        <color rgb="FF000000"/>
        <rFont val="Aptos Narrow"/>
        <family val="2"/>
        <scheme val="minor"/>
      </rPr>
      <t xml:space="preserve">Rebolo: </t>
    </r>
    <r>
      <rPr>
        <sz val="10"/>
        <color rgb="FF000000"/>
        <rFont val="Aptos Narrow"/>
        <family val="2"/>
        <charset val="238"/>
        <scheme val="minor"/>
      </rPr>
      <t>rozměry 30 x 45 cm, materiál lubu - dřevo. Včetně obalu.</t>
    </r>
  </si>
  <si>
    <r>
      <rPr>
        <b/>
        <sz val="10"/>
        <color rgb="FF000000"/>
        <rFont val="Aptos Narrow"/>
        <family val="2"/>
        <scheme val="minor"/>
      </rPr>
      <t xml:space="preserve">Reco-reco: </t>
    </r>
    <r>
      <rPr>
        <sz val="10"/>
        <color rgb="FF000000"/>
        <rFont val="Aptos Narrow"/>
        <family val="2"/>
        <charset val="238"/>
        <scheme val="minor"/>
      </rPr>
      <t>délka 23-30cm, průměr 5-7 cm, materiál - dřevo.</t>
    </r>
  </si>
  <si>
    <r>
      <rPr>
        <b/>
        <sz val="10"/>
        <color rgb="FF000000"/>
        <rFont val="Aptos Narrow"/>
        <family val="2"/>
        <scheme val="minor"/>
      </rPr>
      <t xml:space="preserve">Repinique: </t>
    </r>
    <r>
      <rPr>
        <sz val="10"/>
        <color rgb="FF000000"/>
        <rFont val="Aptos Narrow"/>
        <family val="2"/>
        <charset val="238"/>
        <scheme val="minor"/>
      </rPr>
      <t>rozměry 30x30 cm, materiál lubu - hliník, materiál kování - chrom, 8 napínacích šroubů. Včetně popruhu, paliček a obalu.</t>
    </r>
  </si>
  <si>
    <r>
      <rPr>
        <b/>
        <sz val="10"/>
        <color rgb="FF000000"/>
        <rFont val="Aptos Narrow"/>
        <family val="2"/>
        <scheme val="minor"/>
      </rPr>
      <t xml:space="preserve">Timbau: </t>
    </r>
    <r>
      <rPr>
        <sz val="10"/>
        <color rgb="FF000000"/>
        <rFont val="Aptos Narrow"/>
        <family val="2"/>
        <charset val="238"/>
        <scheme val="minor"/>
      </rPr>
      <t>rozměry 35x70 cm, materiál lubu - dřevo, počet napínacích háků - 8. Včetně obalu.</t>
    </r>
  </si>
  <si>
    <t>Brazilian percussion: caracaxá, ganzá, chocalho, rebolo, reco-reco, repinique, timbau.</t>
  </si>
  <si>
    <r>
      <rPr>
        <b/>
        <i/>
        <sz val="10"/>
        <color theme="1"/>
        <rFont val="Aptos Narrow"/>
        <family val="2"/>
        <scheme val="minor"/>
      </rPr>
      <t xml:space="preserve">Caracaxá: </t>
    </r>
    <r>
      <rPr>
        <i/>
        <sz val="10"/>
        <color theme="1"/>
        <rFont val="Aptos Narrow"/>
        <family val="2"/>
        <charset val="238"/>
        <scheme val="minor"/>
      </rPr>
      <t>length approx. 58 cm, material - zinc sheet, filling - seeds.</t>
    </r>
  </si>
  <si>
    <r>
      <rPr>
        <b/>
        <i/>
        <sz val="10"/>
        <color theme="1"/>
        <rFont val="Aptos Narrow"/>
        <family val="2"/>
        <scheme val="minor"/>
      </rPr>
      <t>Ganzá:</t>
    </r>
    <r>
      <rPr>
        <i/>
        <sz val="10"/>
        <color theme="1"/>
        <rFont val="Aptos Narrow"/>
        <family val="2"/>
        <charset val="238"/>
        <scheme val="minor"/>
      </rPr>
      <t xml:space="preserve"> length 40 cm, material - aluminum.</t>
    </r>
  </si>
  <si>
    <r>
      <rPr>
        <b/>
        <i/>
        <sz val="10"/>
        <color theme="1"/>
        <rFont val="Aptos Narrow"/>
        <family val="2"/>
        <scheme val="minor"/>
      </rPr>
      <t>Ganzá:</t>
    </r>
    <r>
      <rPr>
        <i/>
        <sz val="10"/>
        <color theme="1"/>
        <rFont val="Aptos Narrow"/>
        <family val="2"/>
        <charset val="238"/>
        <scheme val="minor"/>
      </rPr>
      <t xml:space="preserve"> material - wicker.</t>
    </r>
  </si>
  <si>
    <r>
      <rPr>
        <b/>
        <i/>
        <sz val="10"/>
        <color theme="1"/>
        <rFont val="Aptos Narrow"/>
        <family val="2"/>
        <scheme val="minor"/>
      </rPr>
      <t xml:space="preserve">Chocalho: </t>
    </r>
    <r>
      <rPr>
        <i/>
        <sz val="10"/>
        <color theme="1"/>
        <rFont val="Aptos Narrow"/>
        <family val="2"/>
        <charset val="238"/>
        <scheme val="minor"/>
      </rPr>
      <t>length 42 cm, width 19 cm, jingles material - chrome sheet, 30 pairs, in a frame.</t>
    </r>
  </si>
  <si>
    <r>
      <rPr>
        <b/>
        <i/>
        <sz val="10"/>
        <color theme="1"/>
        <rFont val="Aptos Narrow"/>
        <family val="2"/>
        <scheme val="minor"/>
      </rPr>
      <t xml:space="preserve">Rebolo: </t>
    </r>
    <r>
      <rPr>
        <i/>
        <sz val="10"/>
        <color theme="1"/>
        <rFont val="Aptos Narrow"/>
        <family val="2"/>
        <charset val="238"/>
        <scheme val="minor"/>
      </rPr>
      <t>size 30 x 45 cm, shell material - wood. Including bag.</t>
    </r>
  </si>
  <si>
    <r>
      <rPr>
        <b/>
        <i/>
        <sz val="10"/>
        <color theme="1"/>
        <rFont val="Aptos Narrow"/>
        <family val="2"/>
        <scheme val="minor"/>
      </rPr>
      <t xml:space="preserve">Reco-reco: </t>
    </r>
    <r>
      <rPr>
        <i/>
        <sz val="10"/>
        <color theme="1"/>
        <rFont val="Aptos Narrow"/>
        <family val="2"/>
        <charset val="238"/>
        <scheme val="minor"/>
      </rPr>
      <t>length 23-30 cm, diameter 5-7 cm, material - wood.</t>
    </r>
  </si>
  <si>
    <r>
      <rPr>
        <b/>
        <i/>
        <sz val="10"/>
        <color theme="1"/>
        <rFont val="Aptos Narrow"/>
        <family val="2"/>
        <scheme val="minor"/>
      </rPr>
      <t>Repinique:</t>
    </r>
    <r>
      <rPr>
        <i/>
        <sz val="10"/>
        <color theme="1"/>
        <rFont val="Aptos Narrow"/>
        <family val="2"/>
        <charset val="238"/>
        <scheme val="minor"/>
      </rPr>
      <t xml:space="preserve"> size 30x30 cm, shell material - aluminum, hardware material - chrome, 8 tension rods. Including strap, mallets and bag.</t>
    </r>
  </si>
  <si>
    <r>
      <rPr>
        <b/>
        <i/>
        <sz val="10"/>
        <color theme="1"/>
        <rFont val="Aptos Narrow"/>
        <family val="2"/>
        <scheme val="minor"/>
      </rPr>
      <t>Timbau:</t>
    </r>
    <r>
      <rPr>
        <i/>
        <sz val="10"/>
        <color theme="1"/>
        <rFont val="Aptos Narrow"/>
        <family val="2"/>
        <charset val="238"/>
        <scheme val="minor"/>
      </rPr>
      <t xml:space="preserve"> size 35x70 cm, shell material - wood, number of hooks - 8. Including bag.</t>
    </r>
  </si>
  <si>
    <t>Africké perkuse: sogo, kagan, kidi, boba, kloboto, klobodzi, atsimevu</t>
  </si>
  <si>
    <t>Položky musí být od jednoho výrobce. Seznam - sogo, kagan, kidi, kloboto, atsimevu, boba. Přírodní kůže.</t>
  </si>
  <si>
    <t>African percussion: sogo, kagan, kidi, boba, kloboto, klobodzi, atsimevu</t>
  </si>
  <si>
    <t>Items must be from one manufacturer. List - sogo, kagan, kidi, kloboto, atsimevu, boba. Natural heads.</t>
  </si>
  <si>
    <t>část 2 - Experimentální činely</t>
  </si>
  <si>
    <t>část 3 - Vídeňské tympány</t>
  </si>
  <si>
    <t>část 4 - Velké a tenorové bubny</t>
  </si>
  <si>
    <t>část 5 - Orchestrální perkuse</t>
  </si>
  <si>
    <t>část 6 - Rudimentální malé bubny</t>
  </si>
  <si>
    <t>část 7 - Latinsko-americké perkuse</t>
  </si>
  <si>
    <t>část 8 - Brazilské perkuse</t>
  </si>
  <si>
    <t>část 9 - Africké perkuse</t>
  </si>
  <si>
    <t>Width 22 cm. Mounted holder which is compatible with the  combination stand system, fitting sliding holders Ø 16 mm.</t>
  </si>
  <si>
    <t>Posuvný držák čtvercový 1x18 cm (2 kusy)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</si>
</sst>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i/>
      <sz val="10"/>
      <color rgb="FF000000"/>
      <name val="Aptos Narrow"/>
      <family val="2"/>
      <charset val="238"/>
      <scheme val="minor"/>
    </font>
    <font>
      <sz val="10"/>
      <name val="Calibri"/>
      <family val="2"/>
    </font>
    <font>
      <b/>
      <sz val="11"/>
      <color rgb="FF000000"/>
      <name val="Aptos Narrow"/>
      <family val="2"/>
      <charset val="238"/>
      <scheme val="minor"/>
    </font>
    <font>
      <i/>
      <sz val="10"/>
      <name val="Aptos Narrow"/>
      <family val="2"/>
      <charset val="238"/>
    </font>
    <font>
      <sz val="10"/>
      <name val="Calibri"/>
      <family val="2"/>
      <charset val="238"/>
    </font>
    <font>
      <sz val="10"/>
      <color rgb="FF00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000000"/>
      <name val="Calibri"/>
      <family val="2"/>
      <charset val="238"/>
    </font>
    <font>
      <sz val="10"/>
      <color rgb="FF000000"/>
      <name val="Aptos Narrow"/>
      <family val="2"/>
      <charset val="238"/>
    </font>
    <font>
      <b/>
      <i/>
      <sz val="10"/>
      <color theme="1"/>
      <name val="Aptos Narrow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0"/>
      <color rgb="FF000000"/>
      <name val="Aptos Narrow"/>
      <family val="2"/>
      <scheme val="minor"/>
    </font>
    <font>
      <i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9E1F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/>
  </cellStyleXfs>
  <cellXfs count="132">
    <xf numFmtId="0" fontId="0" fillId="0" borderId="0" xfId="0"/>
    <xf numFmtId="0" fontId="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 applyProtection="1">
      <alignment horizontal="left" vertical="top" wrapText="1"/>
      <protection locked="0"/>
    </xf>
    <xf numFmtId="0" fontId="11" fillId="5" borderId="4" xfId="1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>
      <alignment horizontal="left" vertical="top" wrapText="1"/>
    </xf>
    <xf numFmtId="3" fontId="11" fillId="0" borderId="5" xfId="1" applyNumberFormat="1" applyFont="1" applyBorder="1" applyAlignment="1">
      <alignment horizontal="left" vertical="top" wrapText="1"/>
    </xf>
    <xf numFmtId="0" fontId="11" fillId="6" borderId="5" xfId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 applyProtection="1">
      <alignment horizontal="left" vertical="top" wrapText="1"/>
      <protection locked="0"/>
    </xf>
    <xf numFmtId="4" fontId="1" fillId="2" borderId="6" xfId="1" applyNumberFormat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left" vertical="center"/>
    </xf>
    <xf numFmtId="0" fontId="11" fillId="4" borderId="6" xfId="1" applyFont="1" applyFill="1" applyBorder="1" applyAlignment="1">
      <alignment horizontal="left" vertical="center"/>
    </xf>
    <xf numFmtId="0" fontId="21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4" fontId="11" fillId="2" borderId="6" xfId="1" applyNumberFormat="1" applyFont="1" applyFill="1" applyBorder="1" applyAlignment="1">
      <alignment horizontal="center" vertical="center"/>
    </xf>
    <xf numFmtId="0" fontId="19" fillId="0" borderId="6" xfId="1" applyFont="1" applyBorder="1" applyAlignment="1">
      <alignment vertical="top" wrapText="1"/>
    </xf>
    <xf numFmtId="0" fontId="1" fillId="2" borderId="6" xfId="1" applyFont="1" applyFill="1" applyBorder="1" applyAlignment="1">
      <alignment horizontal="center" vertical="center"/>
    </xf>
    <xf numFmtId="3" fontId="11" fillId="0" borderId="5" xfId="1" applyNumberFormat="1" applyFont="1" applyBorder="1" applyAlignment="1">
      <alignment vertical="top" wrapText="1"/>
    </xf>
    <xf numFmtId="0" fontId="8" fillId="5" borderId="9" xfId="1" applyFont="1" applyFill="1" applyBorder="1" applyAlignment="1" applyProtection="1">
      <alignment horizontal="left" vertical="top" wrapText="1"/>
      <protection locked="0"/>
    </xf>
    <xf numFmtId="0" fontId="15" fillId="0" borderId="7" xfId="1" applyFont="1" applyBorder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9" fillId="0" borderId="4" xfId="1" applyFont="1" applyBorder="1" applyAlignment="1">
      <alignment vertical="top" wrapText="1"/>
    </xf>
    <xf numFmtId="0" fontId="15" fillId="0" borderId="3" xfId="1" applyFont="1" applyBorder="1" applyAlignment="1">
      <alignment vertical="top" wrapText="1"/>
    </xf>
    <xf numFmtId="0" fontId="20" fillId="0" borderId="4" xfId="2" applyFont="1" applyBorder="1" applyAlignment="1">
      <alignment vertical="top" wrapText="1"/>
    </xf>
    <xf numFmtId="0" fontId="19" fillId="0" borderId="4" xfId="1" applyFont="1" applyBorder="1" applyAlignment="1">
      <alignment vertical="top" wrapText="1"/>
    </xf>
    <xf numFmtId="0" fontId="15" fillId="0" borderId="7" xfId="1" applyFont="1" applyBorder="1" applyAlignment="1">
      <alignment horizontal="left" vertical="top" wrapText="1"/>
    </xf>
    <xf numFmtId="0" fontId="19" fillId="0" borderId="4" xfId="1" applyFont="1" applyBorder="1" applyAlignment="1">
      <alignment vertical="center" wrapText="1"/>
    </xf>
    <xf numFmtId="0" fontId="15" fillId="0" borderId="6" xfId="1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4" xfId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28" fillId="0" borderId="0" xfId="1" applyFont="1" applyAlignment="1">
      <alignment horizontal="left"/>
    </xf>
    <xf numFmtId="0" fontId="10" fillId="0" borderId="0" xfId="0" applyFont="1" applyAlignment="1">
      <alignment vertical="top" wrapText="1"/>
    </xf>
    <xf numFmtId="0" fontId="20" fillId="0" borderId="3" xfId="2" applyFont="1" applyBorder="1" applyAlignment="1">
      <alignment vertical="top" wrapText="1"/>
    </xf>
    <xf numFmtId="0" fontId="35" fillId="0" borderId="4" xfId="2" applyFont="1" applyBorder="1" applyAlignment="1">
      <alignment vertical="top" wrapText="1"/>
    </xf>
    <xf numFmtId="0" fontId="16" fillId="0" borderId="6" xfId="1" applyFont="1" applyBorder="1" applyAlignment="1">
      <alignment vertical="top" wrapText="1"/>
    </xf>
    <xf numFmtId="0" fontId="15" fillId="0" borderId="3" xfId="1" applyFont="1" applyBorder="1" applyAlignment="1">
      <alignment vertical="center" wrapText="1"/>
    </xf>
    <xf numFmtId="0" fontId="24" fillId="0" borderId="6" xfId="1" applyFont="1" applyBorder="1" applyAlignment="1">
      <alignment vertical="center" wrapText="1"/>
    </xf>
    <xf numFmtId="0" fontId="26" fillId="0" borderId="6" xfId="1" applyFont="1" applyBorder="1" applyAlignment="1">
      <alignment vertical="center" wrapText="1"/>
    </xf>
    <xf numFmtId="0" fontId="24" fillId="0" borderId="12" xfId="1" applyFont="1" applyBorder="1" applyAlignment="1">
      <alignment vertical="center" wrapText="1"/>
    </xf>
    <xf numFmtId="0" fontId="8" fillId="5" borderId="12" xfId="1" applyFont="1" applyFill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>
      <alignment vertical="top" wrapText="1"/>
    </xf>
    <xf numFmtId="0" fontId="9" fillId="0" borderId="4" xfId="1" applyFont="1" applyBorder="1" applyAlignment="1">
      <alignment horizontal="left" vertical="top" wrapText="1"/>
    </xf>
    <xf numFmtId="0" fontId="8" fillId="5" borderId="13" xfId="1" applyFont="1" applyFill="1" applyBorder="1" applyAlignment="1" applyProtection="1">
      <alignment horizontal="left" vertical="top" wrapText="1"/>
      <protection locked="0"/>
    </xf>
    <xf numFmtId="0" fontId="15" fillId="0" borderId="3" xfId="1" applyFont="1" applyBorder="1" applyAlignment="1">
      <alignment horizontal="left" vertical="top" wrapText="1"/>
    </xf>
    <xf numFmtId="0" fontId="24" fillId="0" borderId="8" xfId="1" applyFont="1" applyBorder="1" applyAlignment="1">
      <alignment vertical="center" wrapText="1"/>
    </xf>
    <xf numFmtId="0" fontId="11" fillId="2" borderId="0" xfId="1" applyFont="1" applyFill="1" applyAlignment="1">
      <alignment horizontal="center" vertical="center"/>
    </xf>
    <xf numFmtId="4" fontId="1" fillId="2" borderId="0" xfId="1" applyNumberFormat="1" applyFont="1" applyFill="1" applyAlignment="1">
      <alignment horizontal="center" vertical="center"/>
    </xf>
    <xf numFmtId="0" fontId="15" fillId="0" borderId="9" xfId="1" applyFont="1" applyBorder="1" applyAlignment="1">
      <alignment vertical="top" wrapText="1"/>
    </xf>
    <xf numFmtId="0" fontId="15" fillId="0" borderId="14" xfId="1" applyFont="1" applyBorder="1" applyAlignment="1">
      <alignment vertical="top" wrapText="1"/>
    </xf>
    <xf numFmtId="0" fontId="10" fillId="0" borderId="5" xfId="0" applyFont="1" applyBorder="1"/>
    <xf numFmtId="0" fontId="25" fillId="0" borderId="6" xfId="0" applyFont="1" applyBorder="1"/>
    <xf numFmtId="0" fontId="25" fillId="0" borderId="6" xfId="0" applyFont="1" applyBorder="1" applyAlignment="1">
      <alignment vertical="top" wrapText="1"/>
    </xf>
    <xf numFmtId="0" fontId="25" fillId="0" borderId="6" xfId="0" applyFont="1" applyBorder="1" applyAlignment="1">
      <alignment wrapText="1"/>
    </xf>
    <xf numFmtId="0" fontId="24" fillId="0" borderId="6" xfId="1" applyFont="1" applyBorder="1" applyAlignment="1">
      <alignment vertical="top" wrapText="1"/>
    </xf>
    <xf numFmtId="0" fontId="14" fillId="0" borderId="6" xfId="1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26" fillId="0" borderId="6" xfId="1" applyFont="1" applyBorder="1" applyAlignment="1">
      <alignment vertical="top" wrapText="1"/>
    </xf>
    <xf numFmtId="0" fontId="34" fillId="0" borderId="6" xfId="1" applyFont="1" applyBorder="1" applyAlignment="1">
      <alignment vertical="top" wrapText="1"/>
    </xf>
    <xf numFmtId="0" fontId="10" fillId="0" borderId="6" xfId="0" applyFont="1" applyBorder="1"/>
    <xf numFmtId="0" fontId="15" fillId="0" borderId="6" xfId="1" applyFont="1" applyBorder="1" applyAlignment="1">
      <alignment wrapText="1"/>
    </xf>
    <xf numFmtId="0" fontId="25" fillId="0" borderId="9" xfId="0" applyFont="1" applyBorder="1" applyAlignment="1">
      <alignment vertical="top" wrapText="1"/>
    </xf>
    <xf numFmtId="0" fontId="24" fillId="0" borderId="9" xfId="1" applyFont="1" applyBorder="1" applyAlignment="1">
      <alignment vertical="top" wrapText="1"/>
    </xf>
    <xf numFmtId="0" fontId="10" fillId="0" borderId="5" xfId="0" applyFont="1" applyBorder="1" applyAlignment="1">
      <alignment vertical="center"/>
    </xf>
    <xf numFmtId="0" fontId="26" fillId="0" borderId="12" xfId="1" applyFont="1" applyBorder="1" applyAlignment="1">
      <alignment vertical="center" wrapText="1"/>
    </xf>
    <xf numFmtId="0" fontId="4" fillId="0" borderId="11" xfId="1" applyBorder="1" applyAlignment="1">
      <alignment horizontal="center"/>
    </xf>
    <xf numFmtId="0" fontId="4" fillId="0" borderId="0" xfId="1" applyAlignment="1">
      <alignment horizontal="center"/>
    </xf>
    <xf numFmtId="0" fontId="4" fillId="0" borderId="10" xfId="1" applyBorder="1" applyAlignment="1">
      <alignment horizontal="center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15" fillId="0" borderId="3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left" vertical="top" wrapText="1"/>
    </xf>
    <xf numFmtId="0" fontId="8" fillId="5" borderId="13" xfId="1" applyFont="1" applyFill="1" applyBorder="1" applyAlignment="1" applyProtection="1">
      <alignment horizontal="left" vertical="top" wrapText="1"/>
      <protection locked="0"/>
    </xf>
    <xf numFmtId="0" fontId="8" fillId="5" borderId="9" xfId="1" applyFont="1" applyFill="1" applyBorder="1" applyAlignment="1" applyProtection="1">
      <alignment horizontal="left" vertical="top" wrapText="1"/>
      <protection locked="0"/>
    </xf>
    <xf numFmtId="0" fontId="16" fillId="0" borderId="3" xfId="2" applyFont="1" applyBorder="1" applyAlignment="1">
      <alignment horizontal="left" vertical="top" wrapText="1"/>
    </xf>
    <xf numFmtId="0" fontId="16" fillId="0" borderId="8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9" fillId="0" borderId="4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left" vertical="top" wrapText="1"/>
    </xf>
    <xf numFmtId="0" fontId="19" fillId="0" borderId="3" xfId="1" applyFont="1" applyBorder="1" applyAlignment="1">
      <alignment horizontal="left" vertical="top" wrapText="1"/>
    </xf>
    <xf numFmtId="0" fontId="19" fillId="0" borderId="8" xfId="1" applyFont="1" applyBorder="1" applyAlignment="1">
      <alignment horizontal="left" vertical="top" wrapText="1"/>
    </xf>
    <xf numFmtId="0" fontId="19" fillId="0" borderId="7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22" fillId="0" borderId="4" xfId="2" applyFont="1" applyBorder="1" applyAlignment="1">
      <alignment horizontal="left" vertical="top" wrapText="1"/>
    </xf>
    <xf numFmtId="0" fontId="22" fillId="0" borderId="9" xfId="2" applyFont="1" applyBorder="1" applyAlignment="1">
      <alignment horizontal="left" vertical="top" wrapText="1"/>
    </xf>
    <xf numFmtId="0" fontId="15" fillId="0" borderId="15" xfId="1" applyFont="1" applyBorder="1" applyAlignment="1">
      <alignment horizontal="left" vertical="top" wrapText="1"/>
    </xf>
    <xf numFmtId="0" fontId="15" fillId="0" borderId="16" xfId="1" applyFont="1" applyBorder="1" applyAlignment="1">
      <alignment horizontal="left" vertical="top" wrapText="1"/>
    </xf>
    <xf numFmtId="0" fontId="15" fillId="0" borderId="18" xfId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left" vertical="top" wrapText="1"/>
    </xf>
    <xf numFmtId="0" fontId="8" fillId="0" borderId="8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</cellXfs>
  <cellStyles count="3">
    <cellStyle name="Normální" xfId="0" builtinId="0"/>
    <cellStyle name="Normální 2" xfId="2" xr:uid="{A57B4EED-29D2-42EB-9D7A-C83C41C29FC3}"/>
    <cellStyle name="Normální 2 2 2" xfId="1" xr:uid="{F1419A6A-A88F-41AB-8BD6-8825E74DD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BFDB-AB79-476C-823D-63DA1462347C}">
  <sheetPr>
    <pageSetUpPr fitToPage="1"/>
  </sheetPr>
  <dimension ref="A1:D308"/>
  <sheetViews>
    <sheetView topLeftCell="A290" zoomScaleNormal="100" zoomScaleSheetLayoutView="125" workbookViewId="0">
      <selection activeCell="D307" sqref="D307"/>
    </sheetView>
  </sheetViews>
  <sheetFormatPr defaultColWidth="9.140625" defaultRowHeight="15" x14ac:dyDescent="0.25"/>
  <cols>
    <col min="1" max="1" width="31.42578125" style="2" customWidth="1"/>
    <col min="2" max="2" width="64.42578125" style="2" customWidth="1"/>
    <col min="3" max="3" width="26.28515625" style="2" customWidth="1"/>
    <col min="4" max="4" width="66.85546875" style="2" customWidth="1"/>
    <col min="5" max="5" width="9.7109375" style="3" bestFit="1" customWidth="1"/>
    <col min="6" max="7" width="9.140625" style="3"/>
    <col min="8" max="8" width="17.42578125" style="3" customWidth="1"/>
    <col min="9" max="9" width="9.140625" style="3"/>
    <col min="10" max="10" width="222.140625" style="3" bestFit="1" customWidth="1"/>
    <col min="11" max="16384" width="9.140625" style="3"/>
  </cols>
  <sheetData>
    <row r="1" spans="1:4" ht="15.75" x14ac:dyDescent="0.25">
      <c r="A1" s="1" t="s">
        <v>0</v>
      </c>
    </row>
    <row r="3" spans="1:4" s="7" customFormat="1" ht="17.25" customHeight="1" x14ac:dyDescent="0.25">
      <c r="A3" s="4" t="s">
        <v>1</v>
      </c>
      <c r="B3" s="5" t="s">
        <v>156</v>
      </c>
      <c r="C3" s="1"/>
      <c r="D3" s="6"/>
    </row>
    <row r="4" spans="1:4" s="9" customFormat="1" ht="13.5" customHeight="1" x14ac:dyDescent="0.25">
      <c r="A4" s="1"/>
      <c r="B4" s="55" t="s">
        <v>157</v>
      </c>
      <c r="C4" s="53"/>
      <c r="D4" s="8"/>
    </row>
    <row r="5" spans="1:4" s="9" customFormat="1" ht="13.5" customHeight="1" x14ac:dyDescent="0.25">
      <c r="A5" s="10" t="s">
        <v>2</v>
      </c>
      <c r="B5" s="8"/>
      <c r="C5" s="10"/>
      <c r="D5" s="8"/>
    </row>
    <row r="6" spans="1:4" s="9" customFormat="1" ht="13.5" customHeight="1" x14ac:dyDescent="0.25">
      <c r="A6" s="11" t="s">
        <v>3</v>
      </c>
      <c r="B6" s="8"/>
      <c r="C6" s="11"/>
      <c r="D6" s="8"/>
    </row>
    <row r="7" spans="1:4" s="13" customFormat="1" ht="13.5" customHeight="1" x14ac:dyDescent="0.25">
      <c r="A7" s="11" t="s">
        <v>4</v>
      </c>
      <c r="B7" s="12"/>
      <c r="C7" s="11"/>
      <c r="D7" s="12"/>
    </row>
    <row r="8" spans="1:4" s="13" customFormat="1" ht="13.5" customHeight="1" x14ac:dyDescent="0.25">
      <c r="A8" s="11" t="s">
        <v>5</v>
      </c>
      <c r="B8" s="12"/>
      <c r="C8" s="11"/>
      <c r="D8" s="12"/>
    </row>
    <row r="9" spans="1:4" s="13" customFormat="1" ht="13.5" customHeight="1" x14ac:dyDescent="0.25">
      <c r="A9" s="11" t="s">
        <v>6</v>
      </c>
      <c r="B9" s="12"/>
      <c r="C9" s="11"/>
      <c r="D9" s="12"/>
    </row>
    <row r="10" spans="1:4" s="13" customFormat="1" ht="13.5" customHeight="1" x14ac:dyDescent="0.25">
      <c r="A10" s="11" t="s">
        <v>7</v>
      </c>
      <c r="B10" s="12"/>
      <c r="C10" s="11"/>
      <c r="D10" s="12"/>
    </row>
    <row r="11" spans="1:4" s="13" customFormat="1" ht="13.5" customHeight="1" x14ac:dyDescent="0.25">
      <c r="A11" s="11" t="s">
        <v>8</v>
      </c>
      <c r="B11" s="12"/>
      <c r="C11" s="11"/>
      <c r="D11" s="12"/>
    </row>
    <row r="12" spans="1:4" s="13" customFormat="1" ht="13.5" customHeight="1" x14ac:dyDescent="0.25">
      <c r="A12" s="11" t="s">
        <v>9</v>
      </c>
      <c r="B12" s="12"/>
      <c r="C12" s="11"/>
      <c r="D12" s="12"/>
    </row>
    <row r="13" spans="1:4" s="15" customFormat="1" x14ac:dyDescent="0.25">
      <c r="A13" s="14"/>
      <c r="B13" s="14"/>
      <c r="C13" s="14"/>
      <c r="D13" s="14"/>
    </row>
    <row r="14" spans="1:4" s="13" customFormat="1" ht="21" x14ac:dyDescent="0.35">
      <c r="A14" s="16" t="s">
        <v>10</v>
      </c>
      <c r="B14" s="17"/>
      <c r="C14" s="16"/>
      <c r="D14" s="12"/>
    </row>
    <row r="15" spans="1:4" s="13" customFormat="1" ht="27" customHeight="1" x14ac:dyDescent="0.25">
      <c r="A15" s="18"/>
      <c r="B15" s="19" t="s">
        <v>11</v>
      </c>
      <c r="C15" s="20" t="s">
        <v>12</v>
      </c>
      <c r="D15" s="31" t="s">
        <v>13</v>
      </c>
    </row>
    <row r="16" spans="1:4" s="9" customFormat="1" ht="27" x14ac:dyDescent="0.25">
      <c r="A16" s="94" t="s">
        <v>14</v>
      </c>
      <c r="B16" s="46" t="s">
        <v>15</v>
      </c>
      <c r="C16" s="22"/>
      <c r="D16" s="28"/>
    </row>
    <row r="17" spans="1:4" s="9" customFormat="1" ht="15.75" customHeight="1" thickBot="1" x14ac:dyDescent="0.3">
      <c r="A17" s="95"/>
      <c r="B17" s="63" t="s">
        <v>16</v>
      </c>
      <c r="C17" s="22"/>
      <c r="D17" s="64"/>
    </row>
    <row r="18" spans="1:4" s="9" customFormat="1" ht="27.75" thickTop="1" x14ac:dyDescent="0.25">
      <c r="A18" s="96" t="s">
        <v>17</v>
      </c>
      <c r="B18" s="49" t="s">
        <v>18</v>
      </c>
      <c r="C18" s="22"/>
      <c r="D18" s="102"/>
    </row>
    <row r="19" spans="1:4" s="9" customFormat="1" ht="13.5" x14ac:dyDescent="0.25">
      <c r="A19" s="97"/>
      <c r="B19" s="47" t="s">
        <v>19</v>
      </c>
      <c r="C19" s="22"/>
      <c r="D19" s="103"/>
    </row>
    <row r="20" spans="1:4" s="9" customFormat="1" ht="14.25" thickBot="1" x14ac:dyDescent="0.3">
      <c r="A20" s="98"/>
      <c r="B20" s="62" t="s">
        <v>20</v>
      </c>
      <c r="C20" s="22"/>
      <c r="D20" s="28"/>
    </row>
    <row r="21" spans="1:4" s="9" customFormat="1" ht="14.25" thickTop="1" x14ac:dyDescent="0.25">
      <c r="A21" s="23" t="s">
        <v>21</v>
      </c>
      <c r="B21" s="37">
        <v>1</v>
      </c>
      <c r="C21" s="25" t="s">
        <v>22</v>
      </c>
      <c r="D21" s="26"/>
    </row>
    <row r="22" spans="1:4" s="9" customFormat="1" ht="14.25" customHeight="1" x14ac:dyDescent="0.25">
      <c r="A22" s="8"/>
      <c r="C22" s="54" t="str">
        <f>CONCATENATE("Cena za ",B21," ks (v Kč bez DPH)",)</f>
        <v>Cena za 1 ks (v Kč bez DPH)</v>
      </c>
      <c r="D22" s="34">
        <f>(B21*D21)</f>
        <v>0</v>
      </c>
    </row>
    <row r="23" spans="1:4" s="9" customFormat="1" ht="15" customHeight="1" x14ac:dyDescent="0.25">
      <c r="A23" s="8"/>
      <c r="C23" s="8"/>
      <c r="D23" s="8"/>
    </row>
    <row r="24" spans="1:4" s="13" customFormat="1" ht="21" x14ac:dyDescent="0.35">
      <c r="A24" s="16" t="s">
        <v>23</v>
      </c>
      <c r="B24" s="17"/>
      <c r="C24" s="16"/>
      <c r="D24" s="12"/>
    </row>
    <row r="25" spans="1:4" s="13" customFormat="1" ht="27" customHeight="1" x14ac:dyDescent="0.25">
      <c r="A25" s="18"/>
      <c r="B25" s="19" t="s">
        <v>11</v>
      </c>
      <c r="C25" s="20" t="s">
        <v>12</v>
      </c>
      <c r="D25" s="31" t="s">
        <v>13</v>
      </c>
    </row>
    <row r="26" spans="1:4" s="9" customFormat="1" ht="27" x14ac:dyDescent="0.25">
      <c r="A26" s="92" t="s">
        <v>24</v>
      </c>
      <c r="B26" s="46" t="s">
        <v>15</v>
      </c>
      <c r="C26" s="21"/>
      <c r="D26" s="28"/>
    </row>
    <row r="27" spans="1:4" s="9" customFormat="1" ht="14.25" thickBot="1" x14ac:dyDescent="0.3">
      <c r="A27" s="93"/>
      <c r="B27" s="63" t="s">
        <v>16</v>
      </c>
      <c r="C27" s="22"/>
      <c r="D27" s="64"/>
    </row>
    <row r="28" spans="1:4" s="9" customFormat="1" ht="27.75" thickTop="1" x14ac:dyDescent="0.25">
      <c r="A28" s="96" t="s">
        <v>25</v>
      </c>
      <c r="B28" s="49" t="s">
        <v>26</v>
      </c>
      <c r="C28" s="22"/>
      <c r="D28" s="102"/>
    </row>
    <row r="29" spans="1:4" s="9" customFormat="1" ht="13.5" x14ac:dyDescent="0.25">
      <c r="A29" s="97"/>
      <c r="B29" s="47" t="s">
        <v>19</v>
      </c>
      <c r="C29" s="22"/>
      <c r="D29" s="103"/>
    </row>
    <row r="30" spans="1:4" s="9" customFormat="1" ht="14.25" thickBot="1" x14ac:dyDescent="0.3">
      <c r="A30" s="99"/>
      <c r="B30" s="62" t="s">
        <v>20</v>
      </c>
      <c r="C30" s="22"/>
      <c r="D30" s="28"/>
    </row>
    <row r="31" spans="1:4" s="9" customFormat="1" ht="14.25" thickTop="1" x14ac:dyDescent="0.25">
      <c r="A31" s="23" t="s">
        <v>21</v>
      </c>
      <c r="B31" s="37">
        <v>1</v>
      </c>
      <c r="C31" s="25" t="s">
        <v>22</v>
      </c>
      <c r="D31" s="26"/>
    </row>
    <row r="32" spans="1:4" s="9" customFormat="1" ht="14.25" customHeight="1" x14ac:dyDescent="0.25">
      <c r="A32" s="8"/>
      <c r="C32" s="54" t="str">
        <f>CONCATENATE("Cena za ",B31," ks (v Kč bez DPH)",)</f>
        <v>Cena za 1 ks (v Kč bez DPH)</v>
      </c>
      <c r="D32" s="34">
        <f>(B31*D31)</f>
        <v>0</v>
      </c>
    </row>
    <row r="33" spans="1:4" s="9" customFormat="1" ht="15" customHeight="1" x14ac:dyDescent="0.25">
      <c r="A33" s="8"/>
      <c r="C33" s="8"/>
      <c r="D33" s="8"/>
    </row>
    <row r="34" spans="1:4" ht="21" x14ac:dyDescent="0.35">
      <c r="A34" s="16" t="s">
        <v>27</v>
      </c>
      <c r="B34" s="17"/>
      <c r="C34" s="16"/>
      <c r="D34" s="12"/>
    </row>
    <row r="35" spans="1:4" x14ac:dyDescent="0.25">
      <c r="A35" s="18"/>
      <c r="B35" s="19" t="s">
        <v>11</v>
      </c>
      <c r="C35" s="20" t="s">
        <v>12</v>
      </c>
      <c r="D35" s="31" t="s">
        <v>13</v>
      </c>
    </row>
    <row r="36" spans="1:4" ht="27" x14ac:dyDescent="0.25">
      <c r="A36" s="92" t="s">
        <v>28</v>
      </c>
      <c r="B36" s="46" t="s">
        <v>29</v>
      </c>
      <c r="C36" s="21"/>
      <c r="D36" s="28"/>
    </row>
    <row r="37" spans="1:4" ht="15.75" thickBot="1" x14ac:dyDescent="0.3">
      <c r="A37" s="93"/>
      <c r="B37" s="63" t="s">
        <v>16</v>
      </c>
      <c r="C37" s="22"/>
      <c r="D37" s="64"/>
    </row>
    <row r="38" spans="1:4" ht="27.75" thickTop="1" x14ac:dyDescent="0.25">
      <c r="A38" s="96" t="s">
        <v>30</v>
      </c>
      <c r="B38" s="49" t="s">
        <v>31</v>
      </c>
      <c r="C38" s="22"/>
      <c r="D38" s="102"/>
    </row>
    <row r="39" spans="1:4" x14ac:dyDescent="0.25">
      <c r="A39" s="97"/>
      <c r="B39" s="47" t="s">
        <v>19</v>
      </c>
      <c r="C39" s="22"/>
      <c r="D39" s="103"/>
    </row>
    <row r="40" spans="1:4" ht="15.75" thickBot="1" x14ac:dyDescent="0.3">
      <c r="A40" s="99"/>
      <c r="B40" s="62" t="s">
        <v>20</v>
      </c>
      <c r="C40" s="22"/>
      <c r="D40" s="28"/>
    </row>
    <row r="41" spans="1:4" ht="15.75" thickTop="1" x14ac:dyDescent="0.25">
      <c r="A41" s="23" t="s">
        <v>21</v>
      </c>
      <c r="B41" s="24">
        <v>1</v>
      </c>
      <c r="C41" s="25" t="s">
        <v>22</v>
      </c>
      <c r="D41" s="26"/>
    </row>
    <row r="42" spans="1:4" x14ac:dyDescent="0.25">
      <c r="A42" s="8"/>
      <c r="B42" s="8"/>
      <c r="C42" s="54" t="str">
        <f>CONCATENATE("Cena za ",B41," ks (v Kč bez DPH)",)</f>
        <v>Cena za 1 ks (v Kč bez DPH)</v>
      </c>
      <c r="D42" s="34">
        <f>(B41*D41)</f>
        <v>0</v>
      </c>
    </row>
    <row r="43" spans="1:4" x14ac:dyDescent="0.25">
      <c r="A43" s="8"/>
      <c r="B43" s="8"/>
      <c r="C43" s="8"/>
      <c r="D43" s="8"/>
    </row>
    <row r="44" spans="1:4" ht="21" x14ac:dyDescent="0.35">
      <c r="A44" s="16" t="s">
        <v>32</v>
      </c>
      <c r="B44" s="17"/>
      <c r="C44" s="16"/>
      <c r="D44" s="12"/>
    </row>
    <row r="45" spans="1:4" x14ac:dyDescent="0.25">
      <c r="A45" s="27"/>
      <c r="B45" s="30" t="s">
        <v>11</v>
      </c>
      <c r="C45" s="20" t="s">
        <v>12</v>
      </c>
      <c r="D45" s="31" t="s">
        <v>13</v>
      </c>
    </row>
    <row r="46" spans="1:4" ht="27" x14ac:dyDescent="0.25">
      <c r="A46" s="100" t="s">
        <v>33</v>
      </c>
      <c r="B46" s="68" t="s">
        <v>29</v>
      </c>
      <c r="C46" s="21"/>
      <c r="D46" s="28"/>
    </row>
    <row r="47" spans="1:4" ht="15.75" thickBot="1" x14ac:dyDescent="0.3">
      <c r="A47" s="93"/>
      <c r="B47" s="63" t="s">
        <v>16</v>
      </c>
      <c r="C47" s="22"/>
      <c r="D47" s="64"/>
    </row>
    <row r="48" spans="1:4" ht="27.75" thickTop="1" x14ac:dyDescent="0.25">
      <c r="A48" s="96" t="s">
        <v>34</v>
      </c>
      <c r="B48" s="49" t="s">
        <v>273</v>
      </c>
      <c r="C48" s="22"/>
      <c r="D48" s="67"/>
    </row>
    <row r="49" spans="1:4" ht="15.75" thickBot="1" x14ac:dyDescent="0.3">
      <c r="A49" s="99"/>
      <c r="B49" s="62" t="s">
        <v>20</v>
      </c>
      <c r="C49" s="22"/>
      <c r="D49" s="28"/>
    </row>
    <row r="50" spans="1:4" ht="15.75" thickTop="1" x14ac:dyDescent="0.25">
      <c r="A50" s="23" t="s">
        <v>21</v>
      </c>
      <c r="B50" s="24">
        <v>1</v>
      </c>
      <c r="C50" s="25" t="s">
        <v>22</v>
      </c>
      <c r="D50" s="26"/>
    </row>
    <row r="51" spans="1:4" x14ac:dyDescent="0.25">
      <c r="A51" s="8"/>
      <c r="B51" s="8"/>
      <c r="C51" s="54" t="str">
        <f>CONCATENATE("Cena za ",B50," ks (v Kč bez DPH)",)</f>
        <v>Cena za 1 ks (v Kč bez DPH)</v>
      </c>
      <c r="D51" s="34">
        <f>(B50*D50)</f>
        <v>0</v>
      </c>
    </row>
    <row r="52" spans="1:4" x14ac:dyDescent="0.25">
      <c r="A52" s="8"/>
      <c r="B52" s="8"/>
      <c r="C52" s="8"/>
      <c r="D52" s="8"/>
    </row>
    <row r="53" spans="1:4" ht="21" x14ac:dyDescent="0.35">
      <c r="A53" s="16" t="s">
        <v>35</v>
      </c>
      <c r="B53" s="17"/>
      <c r="C53" s="16"/>
      <c r="D53" s="12"/>
    </row>
    <row r="54" spans="1:4" x14ac:dyDescent="0.25">
      <c r="A54" s="18"/>
      <c r="B54" s="30" t="s">
        <v>11</v>
      </c>
      <c r="C54" s="20" t="s">
        <v>12</v>
      </c>
      <c r="D54" s="31" t="s">
        <v>13</v>
      </c>
    </row>
    <row r="55" spans="1:4" ht="27" x14ac:dyDescent="0.25">
      <c r="A55" s="92" t="s">
        <v>36</v>
      </c>
      <c r="B55" s="46" t="s">
        <v>29</v>
      </c>
      <c r="C55" s="21"/>
      <c r="D55" s="28"/>
    </row>
    <row r="56" spans="1:4" ht="15.75" thickBot="1" x14ac:dyDescent="0.3">
      <c r="A56" s="93"/>
      <c r="B56" s="63" t="s">
        <v>16</v>
      </c>
      <c r="C56" s="22"/>
      <c r="D56" s="64"/>
    </row>
    <row r="57" spans="1:4" ht="27.75" thickTop="1" x14ac:dyDescent="0.25">
      <c r="A57" s="96" t="s">
        <v>37</v>
      </c>
      <c r="B57" s="49" t="s">
        <v>273</v>
      </c>
      <c r="C57" s="22"/>
      <c r="D57" s="67"/>
    </row>
    <row r="58" spans="1:4" ht="15.75" thickBot="1" x14ac:dyDescent="0.3">
      <c r="A58" s="99"/>
      <c r="B58" s="62" t="s">
        <v>20</v>
      </c>
      <c r="C58" s="22"/>
      <c r="D58" s="28"/>
    </row>
    <row r="59" spans="1:4" ht="15.75" thickTop="1" x14ac:dyDescent="0.25">
      <c r="A59" s="23" t="s">
        <v>21</v>
      </c>
      <c r="B59" s="24">
        <v>1</v>
      </c>
      <c r="C59" s="25" t="s">
        <v>22</v>
      </c>
      <c r="D59" s="26"/>
    </row>
    <row r="60" spans="1:4" x14ac:dyDescent="0.25">
      <c r="C60" s="54" t="str">
        <f>CONCATENATE("Cena za ",B59," ks (v Kč bez DPH)",)</f>
        <v>Cena za 1 ks (v Kč bez DPH)</v>
      </c>
      <c r="D60" s="29">
        <f>(B59*D59)</f>
        <v>0</v>
      </c>
    </row>
    <row r="62" spans="1:4" ht="21" x14ac:dyDescent="0.35">
      <c r="A62" s="16" t="s">
        <v>38</v>
      </c>
      <c r="B62" s="17"/>
      <c r="C62" s="16"/>
      <c r="D62" s="12"/>
    </row>
    <row r="63" spans="1:4" x14ac:dyDescent="0.25">
      <c r="A63" s="18"/>
      <c r="B63" s="30" t="s">
        <v>11</v>
      </c>
      <c r="C63" s="20" t="s">
        <v>12</v>
      </c>
      <c r="D63" s="31" t="s">
        <v>13</v>
      </c>
    </row>
    <row r="64" spans="1:4" ht="27" x14ac:dyDescent="0.25">
      <c r="A64" s="92" t="s">
        <v>39</v>
      </c>
      <c r="B64" s="46" t="s">
        <v>29</v>
      </c>
      <c r="C64" s="21"/>
      <c r="D64" s="28"/>
    </row>
    <row r="65" spans="1:4" ht="15.75" thickBot="1" x14ac:dyDescent="0.3">
      <c r="A65" s="93"/>
      <c r="B65" s="63" t="s">
        <v>16</v>
      </c>
      <c r="C65" s="22"/>
      <c r="D65" s="64"/>
    </row>
    <row r="66" spans="1:4" ht="27.75" thickTop="1" x14ac:dyDescent="0.25">
      <c r="A66" s="96" t="s">
        <v>40</v>
      </c>
      <c r="B66" s="49" t="s">
        <v>273</v>
      </c>
      <c r="C66" s="22"/>
      <c r="D66" s="67"/>
    </row>
    <row r="67" spans="1:4" ht="15.75" thickBot="1" x14ac:dyDescent="0.3">
      <c r="A67" s="99"/>
      <c r="B67" s="62" t="s">
        <v>20</v>
      </c>
      <c r="C67" s="22"/>
      <c r="D67" s="28"/>
    </row>
    <row r="68" spans="1:4" ht="15.75" thickTop="1" x14ac:dyDescent="0.25">
      <c r="A68" s="23" t="s">
        <v>21</v>
      </c>
      <c r="B68" s="24">
        <v>1</v>
      </c>
      <c r="C68" s="25" t="s">
        <v>22</v>
      </c>
      <c r="D68" s="26"/>
    </row>
    <row r="69" spans="1:4" x14ac:dyDescent="0.25">
      <c r="C69" s="54" t="str">
        <f>CONCATENATE("Cena za ",B68," ks (v Kč bez DPH)",)</f>
        <v>Cena za 1 ks (v Kč bez DPH)</v>
      </c>
      <c r="D69" s="29">
        <f>(B68*D68)</f>
        <v>0</v>
      </c>
    </row>
    <row r="71" spans="1:4" ht="21" x14ac:dyDescent="0.35">
      <c r="A71" s="16" t="s">
        <v>41</v>
      </c>
      <c r="B71" s="17"/>
      <c r="C71" s="16"/>
      <c r="D71" s="12"/>
    </row>
    <row r="72" spans="1:4" x14ac:dyDescent="0.25">
      <c r="A72" s="27"/>
      <c r="B72" s="30" t="s">
        <v>11</v>
      </c>
      <c r="C72" s="20" t="s">
        <v>12</v>
      </c>
      <c r="D72" s="31" t="s">
        <v>13</v>
      </c>
    </row>
    <row r="73" spans="1:4" ht="27" x14ac:dyDescent="0.25">
      <c r="A73" s="100" t="s">
        <v>42</v>
      </c>
      <c r="B73" s="46" t="s">
        <v>29</v>
      </c>
      <c r="C73" s="21"/>
      <c r="D73" s="28"/>
    </row>
    <row r="74" spans="1:4" ht="15.75" thickBot="1" x14ac:dyDescent="0.3">
      <c r="A74" s="93"/>
      <c r="B74" s="63" t="s">
        <v>16</v>
      </c>
      <c r="C74" s="22"/>
      <c r="D74" s="64"/>
    </row>
    <row r="75" spans="1:4" ht="27.75" thickTop="1" x14ac:dyDescent="0.25">
      <c r="A75" s="96" t="s">
        <v>43</v>
      </c>
      <c r="B75" s="49" t="s">
        <v>273</v>
      </c>
      <c r="C75" s="22"/>
      <c r="D75" s="38"/>
    </row>
    <row r="76" spans="1:4" ht="15.75" thickBot="1" x14ac:dyDescent="0.3">
      <c r="A76" s="98"/>
      <c r="B76" s="62" t="s">
        <v>20</v>
      </c>
      <c r="C76" s="22"/>
      <c r="D76" s="28"/>
    </row>
    <row r="77" spans="1:4" ht="15.75" thickTop="1" x14ac:dyDescent="0.25">
      <c r="A77" s="23" t="s">
        <v>21</v>
      </c>
      <c r="B77" s="24">
        <v>1</v>
      </c>
      <c r="C77" s="25" t="s">
        <v>22</v>
      </c>
      <c r="D77" s="26"/>
    </row>
    <row r="78" spans="1:4" x14ac:dyDescent="0.25">
      <c r="C78" s="54" t="str">
        <f>CONCATENATE("Cena za ",B77," ks (v Kč bez DPH)",)</f>
        <v>Cena za 1 ks (v Kč bez DPH)</v>
      </c>
      <c r="D78" s="29">
        <f>(B77*D77)</f>
        <v>0</v>
      </c>
    </row>
    <row r="80" spans="1:4" ht="21" x14ac:dyDescent="0.35">
      <c r="A80" s="16" t="s">
        <v>44</v>
      </c>
      <c r="B80" s="17"/>
      <c r="C80" s="16"/>
      <c r="D80" s="12"/>
    </row>
    <row r="81" spans="1:4" x14ac:dyDescent="0.25">
      <c r="A81" s="27"/>
      <c r="B81" s="30" t="s">
        <v>11</v>
      </c>
      <c r="C81" s="20" t="s">
        <v>12</v>
      </c>
      <c r="D81" s="31" t="s">
        <v>13</v>
      </c>
    </row>
    <row r="82" spans="1:4" ht="27" x14ac:dyDescent="0.25">
      <c r="A82" s="101" t="s">
        <v>45</v>
      </c>
      <c r="B82" s="40" t="s">
        <v>46</v>
      </c>
      <c r="C82" s="21"/>
      <c r="D82" s="28"/>
    </row>
    <row r="83" spans="1:4" ht="15.75" thickBot="1" x14ac:dyDescent="0.3">
      <c r="A83" s="95"/>
      <c r="B83" s="63" t="s">
        <v>16</v>
      </c>
      <c r="C83" s="22"/>
      <c r="D83" s="64"/>
    </row>
    <row r="84" spans="1:4" ht="27.75" thickTop="1" x14ac:dyDescent="0.25">
      <c r="A84" s="96" t="s">
        <v>47</v>
      </c>
      <c r="B84" s="42" t="s">
        <v>48</v>
      </c>
      <c r="C84" s="22"/>
      <c r="D84" s="28"/>
    </row>
    <row r="85" spans="1:4" ht="15.75" thickBot="1" x14ac:dyDescent="0.3">
      <c r="A85" s="99"/>
      <c r="B85" s="62" t="s">
        <v>20</v>
      </c>
      <c r="C85" s="22"/>
      <c r="D85" s="28"/>
    </row>
    <row r="86" spans="1:4" ht="15.75" thickTop="1" x14ac:dyDescent="0.25">
      <c r="A86" s="23" t="s">
        <v>21</v>
      </c>
      <c r="B86" s="24">
        <v>1</v>
      </c>
      <c r="C86" s="25" t="s">
        <v>22</v>
      </c>
      <c r="D86" s="26"/>
    </row>
    <row r="87" spans="1:4" x14ac:dyDescent="0.25">
      <c r="C87" s="54" t="str">
        <f>CONCATENATE("Cena za ",B86," ks (v Kč bez DPH)",)</f>
        <v>Cena za 1 ks (v Kč bez DPH)</v>
      </c>
      <c r="D87" s="29">
        <f>(B86*D86)</f>
        <v>0</v>
      </c>
    </row>
    <row r="89" spans="1:4" ht="21" x14ac:dyDescent="0.35">
      <c r="A89" s="16" t="s">
        <v>49</v>
      </c>
      <c r="B89" s="17"/>
      <c r="C89" s="16"/>
      <c r="D89" s="12"/>
    </row>
    <row r="90" spans="1:4" x14ac:dyDescent="0.25">
      <c r="A90" s="27"/>
      <c r="B90" s="30" t="s">
        <v>11</v>
      </c>
      <c r="C90" s="20" t="s">
        <v>12</v>
      </c>
      <c r="D90" s="31" t="s">
        <v>13</v>
      </c>
    </row>
    <row r="91" spans="1:4" ht="27" x14ac:dyDescent="0.25">
      <c r="A91" s="101" t="s">
        <v>50</v>
      </c>
      <c r="B91" s="40" t="s">
        <v>51</v>
      </c>
      <c r="C91" s="21"/>
      <c r="D91" s="28"/>
    </row>
    <row r="92" spans="1:4" ht="15.75" thickBot="1" x14ac:dyDescent="0.3">
      <c r="A92" s="95"/>
      <c r="B92" s="63" t="s">
        <v>16</v>
      </c>
      <c r="C92" s="22"/>
      <c r="D92" s="64"/>
    </row>
    <row r="93" spans="1:4" ht="27.75" thickTop="1" x14ac:dyDescent="0.25">
      <c r="A93" s="96" t="s">
        <v>52</v>
      </c>
      <c r="B93" s="42" t="s">
        <v>53</v>
      </c>
      <c r="C93" s="22"/>
      <c r="D93" s="28"/>
    </row>
    <row r="94" spans="1:4" ht="15.75" thickBot="1" x14ac:dyDescent="0.3">
      <c r="A94" s="99"/>
      <c r="B94" s="62" t="s">
        <v>20</v>
      </c>
      <c r="C94" s="22"/>
      <c r="D94" s="28"/>
    </row>
    <row r="95" spans="1:4" ht="15.75" thickTop="1" x14ac:dyDescent="0.25">
      <c r="A95" s="23" t="s">
        <v>21</v>
      </c>
      <c r="B95" s="24">
        <v>1</v>
      </c>
      <c r="C95" s="25" t="s">
        <v>22</v>
      </c>
      <c r="D95" s="26"/>
    </row>
    <row r="96" spans="1:4" x14ac:dyDescent="0.25">
      <c r="C96" s="54" t="str">
        <f>CONCATENATE("Cena za ",B95," ks (v Kč bez DPH)",)</f>
        <v>Cena za 1 ks (v Kč bez DPH)</v>
      </c>
      <c r="D96" s="29">
        <f>(B95*D95)</f>
        <v>0</v>
      </c>
    </row>
    <row r="98" spans="1:4" ht="21" x14ac:dyDescent="0.35">
      <c r="A98" s="32" t="s">
        <v>54</v>
      </c>
      <c r="B98" s="17"/>
      <c r="C98" s="32"/>
      <c r="D98" s="33"/>
    </row>
    <row r="99" spans="1:4" x14ac:dyDescent="0.25">
      <c r="A99" s="27"/>
      <c r="B99" s="30" t="s">
        <v>11</v>
      </c>
      <c r="C99" s="20" t="s">
        <v>12</v>
      </c>
      <c r="D99" s="31" t="s">
        <v>13</v>
      </c>
    </row>
    <row r="100" spans="1:4" ht="27" x14ac:dyDescent="0.25">
      <c r="A100" s="100" t="s">
        <v>55</v>
      </c>
      <c r="B100" s="40" t="s">
        <v>56</v>
      </c>
      <c r="C100" s="21"/>
      <c r="D100" s="28"/>
    </row>
    <row r="101" spans="1:4" ht="15.75" thickBot="1" x14ac:dyDescent="0.3">
      <c r="A101" s="93"/>
      <c r="B101" s="63" t="s">
        <v>16</v>
      </c>
      <c r="C101" s="22"/>
      <c r="D101" s="64"/>
    </row>
    <row r="102" spans="1:4" ht="27.75" thickTop="1" x14ac:dyDescent="0.25">
      <c r="A102" s="96" t="s">
        <v>57</v>
      </c>
      <c r="B102" s="42" t="s">
        <v>58</v>
      </c>
      <c r="C102" s="22"/>
      <c r="D102" s="28"/>
    </row>
    <row r="103" spans="1:4" ht="15.75" thickBot="1" x14ac:dyDescent="0.3">
      <c r="A103" s="99"/>
      <c r="B103" s="52" t="s">
        <v>20</v>
      </c>
      <c r="C103" s="22"/>
      <c r="D103" s="28"/>
    </row>
    <row r="104" spans="1:4" ht="15.75" thickTop="1" x14ac:dyDescent="0.25">
      <c r="A104" s="23" t="s">
        <v>21</v>
      </c>
      <c r="B104" s="24">
        <v>1</v>
      </c>
      <c r="C104" s="25" t="s">
        <v>22</v>
      </c>
      <c r="D104" s="26"/>
    </row>
    <row r="105" spans="1:4" x14ac:dyDescent="0.25">
      <c r="C105" s="54" t="str">
        <f>CONCATENATE("Cena za ",B104," ks (v Kč bez DPH)",)</f>
        <v>Cena za 1 ks (v Kč bez DPH)</v>
      </c>
      <c r="D105" s="29">
        <f>(B104*D104)</f>
        <v>0</v>
      </c>
    </row>
    <row r="108" spans="1:4" ht="21" x14ac:dyDescent="0.35">
      <c r="A108" s="16" t="s">
        <v>59</v>
      </c>
      <c r="B108" s="17"/>
      <c r="C108" s="16"/>
      <c r="D108" s="12"/>
    </row>
    <row r="109" spans="1:4" x14ac:dyDescent="0.25">
      <c r="A109" s="27"/>
      <c r="B109" s="30" t="s">
        <v>11</v>
      </c>
      <c r="C109" s="20" t="s">
        <v>12</v>
      </c>
      <c r="D109" s="31" t="s">
        <v>13</v>
      </c>
    </row>
    <row r="110" spans="1:4" ht="27" x14ac:dyDescent="0.25">
      <c r="A110" s="100" t="s">
        <v>60</v>
      </c>
      <c r="B110" s="59" t="s">
        <v>56</v>
      </c>
      <c r="C110" s="21"/>
      <c r="D110" s="28"/>
    </row>
    <row r="111" spans="1:4" ht="15.75" thickBot="1" x14ac:dyDescent="0.3">
      <c r="A111" s="93"/>
      <c r="B111" s="69" t="s">
        <v>16</v>
      </c>
      <c r="C111" s="22"/>
      <c r="D111" s="64"/>
    </row>
    <row r="112" spans="1:4" ht="27.75" thickTop="1" x14ac:dyDescent="0.25">
      <c r="A112" s="96" t="s">
        <v>61</v>
      </c>
      <c r="B112" s="42" t="s">
        <v>58</v>
      </c>
      <c r="C112" s="22"/>
      <c r="D112" s="28"/>
    </row>
    <row r="113" spans="1:4" ht="15.75" thickBot="1" x14ac:dyDescent="0.3">
      <c r="A113" s="99"/>
      <c r="B113" s="62" t="s">
        <v>20</v>
      </c>
      <c r="C113" s="22"/>
      <c r="D113" s="28"/>
    </row>
    <row r="114" spans="1:4" ht="15.75" thickTop="1" x14ac:dyDescent="0.25">
      <c r="A114" s="23" t="s">
        <v>21</v>
      </c>
      <c r="B114" s="24">
        <v>1</v>
      </c>
      <c r="C114" s="25" t="s">
        <v>22</v>
      </c>
      <c r="D114" s="26"/>
    </row>
    <row r="115" spans="1:4" x14ac:dyDescent="0.25">
      <c r="A115" s="8"/>
      <c r="B115" s="8"/>
      <c r="C115" s="54" t="str">
        <f>CONCATENATE("Cena za ",B114," ks (v Kč bez DPH)",)</f>
        <v>Cena za 1 ks (v Kč bez DPH)</v>
      </c>
      <c r="D115" s="34">
        <f>(B114*D114)</f>
        <v>0</v>
      </c>
    </row>
    <row r="116" spans="1:4" x14ac:dyDescent="0.25">
      <c r="A116" s="8"/>
      <c r="B116" s="8"/>
      <c r="C116" s="8"/>
      <c r="D116" s="8"/>
    </row>
    <row r="117" spans="1:4" ht="21" x14ac:dyDescent="0.35">
      <c r="A117" s="16" t="s">
        <v>62</v>
      </c>
      <c r="B117" s="17"/>
      <c r="C117" s="16"/>
      <c r="D117" s="12"/>
    </row>
    <row r="118" spans="1:4" x14ac:dyDescent="0.25">
      <c r="A118" s="27"/>
      <c r="B118" s="30" t="s">
        <v>11</v>
      </c>
      <c r="C118" s="20" t="s">
        <v>12</v>
      </c>
      <c r="D118" s="31" t="s">
        <v>13</v>
      </c>
    </row>
    <row r="119" spans="1:4" ht="27" x14ac:dyDescent="0.25">
      <c r="A119" s="100" t="s">
        <v>63</v>
      </c>
      <c r="B119" s="40" t="s">
        <v>56</v>
      </c>
      <c r="C119" s="21"/>
      <c r="D119" s="28"/>
    </row>
    <row r="120" spans="1:4" ht="15.75" thickBot="1" x14ac:dyDescent="0.3">
      <c r="A120" s="93"/>
      <c r="B120" s="63" t="s">
        <v>16</v>
      </c>
      <c r="C120" s="22"/>
      <c r="D120" s="64"/>
    </row>
    <row r="121" spans="1:4" ht="27.75" thickTop="1" x14ac:dyDescent="0.25">
      <c r="A121" s="97" t="s">
        <v>64</v>
      </c>
      <c r="B121" s="42" t="s">
        <v>58</v>
      </c>
      <c r="C121" s="22"/>
      <c r="D121" s="38"/>
    </row>
    <row r="122" spans="1:4" ht="15.75" thickBot="1" x14ac:dyDescent="0.3">
      <c r="A122" s="99"/>
      <c r="B122" s="62" t="s">
        <v>20</v>
      </c>
      <c r="C122" s="22"/>
      <c r="D122" s="28"/>
    </row>
    <row r="123" spans="1:4" ht="15.75" thickTop="1" x14ac:dyDescent="0.25">
      <c r="A123" s="23" t="s">
        <v>21</v>
      </c>
      <c r="B123" s="24">
        <v>1</v>
      </c>
      <c r="C123" s="25" t="s">
        <v>22</v>
      </c>
      <c r="D123" s="26"/>
    </row>
    <row r="124" spans="1:4" x14ac:dyDescent="0.25">
      <c r="A124" s="8"/>
      <c r="B124" s="8"/>
      <c r="C124" s="54" t="str">
        <f>CONCATENATE("Cena za ",B123," ks (v Kč bez DPH)",)</f>
        <v>Cena za 1 ks (v Kč bez DPH)</v>
      </c>
      <c r="D124" s="34">
        <f>(B123*D123)</f>
        <v>0</v>
      </c>
    </row>
    <row r="125" spans="1:4" x14ac:dyDescent="0.25">
      <c r="A125" s="8"/>
      <c r="B125" s="8"/>
      <c r="C125" s="8"/>
      <c r="D125" s="8"/>
    </row>
    <row r="126" spans="1:4" ht="21" x14ac:dyDescent="0.35">
      <c r="A126" s="16" t="s">
        <v>65</v>
      </c>
      <c r="B126" s="17"/>
      <c r="C126" s="16"/>
      <c r="D126" s="12"/>
    </row>
    <row r="127" spans="1:4" x14ac:dyDescent="0.25">
      <c r="A127" s="27"/>
      <c r="B127" s="30" t="s">
        <v>11</v>
      </c>
      <c r="C127" s="20" t="s">
        <v>12</v>
      </c>
      <c r="D127" s="31" t="s">
        <v>13</v>
      </c>
    </row>
    <row r="128" spans="1:4" ht="27" x14ac:dyDescent="0.25">
      <c r="A128" s="100" t="s">
        <v>66</v>
      </c>
      <c r="B128" s="40" t="s">
        <v>56</v>
      </c>
      <c r="C128" s="21"/>
      <c r="D128" s="28"/>
    </row>
    <row r="129" spans="1:4" ht="15.75" thickBot="1" x14ac:dyDescent="0.3">
      <c r="A129" s="93"/>
      <c r="B129" s="63" t="s">
        <v>16</v>
      </c>
      <c r="C129" s="22"/>
      <c r="D129" s="64"/>
    </row>
    <row r="130" spans="1:4" ht="27.75" thickTop="1" x14ac:dyDescent="0.25">
      <c r="A130" s="97" t="s">
        <v>67</v>
      </c>
      <c r="B130" s="42" t="s">
        <v>58</v>
      </c>
      <c r="C130" s="22"/>
      <c r="D130" s="38"/>
    </row>
    <row r="131" spans="1:4" ht="15.75" thickBot="1" x14ac:dyDescent="0.3">
      <c r="A131" s="99"/>
      <c r="B131" s="62" t="s">
        <v>20</v>
      </c>
      <c r="C131" s="22"/>
      <c r="D131" s="28"/>
    </row>
    <row r="132" spans="1:4" ht="15.75" thickTop="1" x14ac:dyDescent="0.25">
      <c r="A132" s="23" t="s">
        <v>21</v>
      </c>
      <c r="B132" s="24">
        <v>1</v>
      </c>
      <c r="C132" s="25" t="s">
        <v>22</v>
      </c>
      <c r="D132" s="26"/>
    </row>
    <row r="133" spans="1:4" x14ac:dyDescent="0.25">
      <c r="C133" s="54" t="str">
        <f>CONCATENATE("Cena za ",B132," ks (v Kč bez DPH)",)</f>
        <v>Cena za 1 ks (v Kč bez DPH)</v>
      </c>
      <c r="D133" s="29">
        <f>(B132*D132)</f>
        <v>0</v>
      </c>
    </row>
    <row r="135" spans="1:4" ht="21" x14ac:dyDescent="0.35">
      <c r="A135" s="16" t="s">
        <v>68</v>
      </c>
      <c r="B135" s="17"/>
      <c r="C135" s="16"/>
      <c r="D135" s="12"/>
    </row>
    <row r="136" spans="1:4" x14ac:dyDescent="0.25">
      <c r="A136" s="18"/>
      <c r="B136" s="30" t="s">
        <v>11</v>
      </c>
      <c r="C136" s="20" t="s">
        <v>12</v>
      </c>
      <c r="D136" s="31" t="s">
        <v>13</v>
      </c>
    </row>
    <row r="137" spans="1:4" ht="27" x14ac:dyDescent="0.25">
      <c r="A137" s="92" t="s">
        <v>69</v>
      </c>
      <c r="B137" s="40" t="s">
        <v>56</v>
      </c>
      <c r="C137" s="21"/>
      <c r="D137" s="28"/>
    </row>
    <row r="138" spans="1:4" ht="15.75" thickBot="1" x14ac:dyDescent="0.3">
      <c r="A138" s="93"/>
      <c r="B138" s="63" t="s">
        <v>16</v>
      </c>
      <c r="C138" s="22"/>
      <c r="D138" s="64"/>
    </row>
    <row r="139" spans="1:4" ht="27.75" thickTop="1" x14ac:dyDescent="0.25">
      <c r="A139" s="97" t="s">
        <v>70</v>
      </c>
      <c r="B139" s="42" t="s">
        <v>58</v>
      </c>
      <c r="C139" s="22"/>
      <c r="D139" s="38"/>
    </row>
    <row r="140" spans="1:4" ht="15.75" thickBot="1" x14ac:dyDescent="0.3">
      <c r="A140" s="99"/>
      <c r="B140" s="62" t="s">
        <v>20</v>
      </c>
      <c r="C140" s="22"/>
      <c r="D140" s="28"/>
    </row>
    <row r="141" spans="1:4" ht="15.75" thickTop="1" x14ac:dyDescent="0.25">
      <c r="A141" s="23" t="s">
        <v>21</v>
      </c>
      <c r="B141" s="24">
        <v>1</v>
      </c>
      <c r="C141" s="25" t="s">
        <v>22</v>
      </c>
      <c r="D141" s="26"/>
    </row>
    <row r="142" spans="1:4" x14ac:dyDescent="0.25">
      <c r="C142" s="54" t="str">
        <f>CONCATENATE("Cena za ",B141," ks (v Kč bez DPH)",)</f>
        <v>Cena za 1 ks (v Kč bez DPH)</v>
      </c>
      <c r="D142" s="29">
        <f>(B141*D141)</f>
        <v>0</v>
      </c>
    </row>
    <row r="144" spans="1:4" ht="21" x14ac:dyDescent="0.35">
      <c r="A144" s="16" t="s">
        <v>71</v>
      </c>
      <c r="B144" s="17"/>
      <c r="C144" s="16"/>
      <c r="D144" s="12"/>
    </row>
    <row r="145" spans="1:4" x14ac:dyDescent="0.25">
      <c r="A145" s="27"/>
      <c r="B145" s="30" t="s">
        <v>11</v>
      </c>
      <c r="C145" s="20" t="s">
        <v>12</v>
      </c>
      <c r="D145" s="31" t="s">
        <v>13</v>
      </c>
    </row>
    <row r="146" spans="1:4" ht="27" x14ac:dyDescent="0.25">
      <c r="A146" s="100" t="s">
        <v>72</v>
      </c>
      <c r="B146" s="40" t="s">
        <v>56</v>
      </c>
      <c r="C146" s="21"/>
      <c r="D146" s="28"/>
    </row>
    <row r="147" spans="1:4" ht="15.75" thickBot="1" x14ac:dyDescent="0.3">
      <c r="A147" s="93"/>
      <c r="B147" s="63" t="s">
        <v>16</v>
      </c>
      <c r="C147" s="22"/>
      <c r="D147" s="64"/>
    </row>
    <row r="148" spans="1:4" ht="27.75" thickTop="1" x14ac:dyDescent="0.25">
      <c r="A148" s="97" t="s">
        <v>73</v>
      </c>
      <c r="B148" s="42" t="s">
        <v>58</v>
      </c>
      <c r="C148" s="22"/>
      <c r="D148" s="38"/>
    </row>
    <row r="149" spans="1:4" ht="15.75" thickBot="1" x14ac:dyDescent="0.3">
      <c r="A149" s="99"/>
      <c r="B149" s="62" t="s">
        <v>20</v>
      </c>
      <c r="C149" s="22"/>
      <c r="D149" s="28"/>
    </row>
    <row r="150" spans="1:4" ht="15.75" thickTop="1" x14ac:dyDescent="0.25">
      <c r="A150" s="23" t="s">
        <v>21</v>
      </c>
      <c r="B150" s="24">
        <v>1</v>
      </c>
      <c r="C150" s="25" t="s">
        <v>22</v>
      </c>
      <c r="D150" s="26"/>
    </row>
    <row r="151" spans="1:4" x14ac:dyDescent="0.25">
      <c r="B151" s="89"/>
      <c r="C151" s="54" t="str">
        <f>CONCATENATE("Cena za ",B150," ks (v Kč bez DPH)",)</f>
        <v>Cena za 1 ks (v Kč bez DPH)</v>
      </c>
      <c r="D151" s="29">
        <f>(B150*D150)</f>
        <v>0</v>
      </c>
    </row>
    <row r="152" spans="1:4" x14ac:dyDescent="0.25">
      <c r="B152" s="90"/>
    </row>
    <row r="153" spans="1:4" x14ac:dyDescent="0.25">
      <c r="A153" s="16" t="s">
        <v>74</v>
      </c>
      <c r="B153" s="91"/>
      <c r="C153" s="16"/>
      <c r="D153" s="12"/>
    </row>
    <row r="154" spans="1:4" x14ac:dyDescent="0.25">
      <c r="A154" s="27"/>
      <c r="B154" s="30" t="s">
        <v>11</v>
      </c>
      <c r="C154" s="20" t="s">
        <v>12</v>
      </c>
      <c r="D154" s="31" t="s">
        <v>13</v>
      </c>
    </row>
    <row r="155" spans="1:4" ht="27" customHeight="1" x14ac:dyDescent="0.25">
      <c r="A155" s="104" t="s">
        <v>75</v>
      </c>
      <c r="B155" s="41" t="s">
        <v>76</v>
      </c>
      <c r="C155" s="21"/>
      <c r="D155" s="28"/>
    </row>
    <row r="156" spans="1:4" ht="15.75" thickBot="1" x14ac:dyDescent="0.3">
      <c r="A156" s="105"/>
      <c r="B156" s="63" t="s">
        <v>16</v>
      </c>
      <c r="C156" s="22"/>
      <c r="D156" s="64"/>
    </row>
    <row r="157" spans="1:4" ht="27.75" thickTop="1" x14ac:dyDescent="0.25">
      <c r="A157" s="106" t="s">
        <v>77</v>
      </c>
      <c r="B157" s="42" t="s">
        <v>78</v>
      </c>
      <c r="C157" s="22"/>
      <c r="D157" s="38"/>
    </row>
    <row r="158" spans="1:4" ht="15.75" thickBot="1" x14ac:dyDescent="0.3">
      <c r="A158" s="107"/>
      <c r="B158" s="62" t="s">
        <v>20</v>
      </c>
      <c r="C158" s="22"/>
      <c r="D158" s="38"/>
    </row>
    <row r="159" spans="1:4" ht="15.75" thickTop="1" x14ac:dyDescent="0.25">
      <c r="A159" s="23" t="s">
        <v>21</v>
      </c>
      <c r="B159" s="24">
        <v>1</v>
      </c>
      <c r="C159" s="25" t="s">
        <v>22</v>
      </c>
      <c r="D159" s="26"/>
    </row>
    <row r="160" spans="1:4" x14ac:dyDescent="0.25">
      <c r="C160" s="54" t="str">
        <f>CONCATENATE("Cena za ",B159," ks (v Kč bez DPH)",)</f>
        <v>Cena za 1 ks (v Kč bez DPH)</v>
      </c>
      <c r="D160" s="29">
        <f>(B159*D159)</f>
        <v>0</v>
      </c>
    </row>
    <row r="162" spans="1:4" ht="21" x14ac:dyDescent="0.35">
      <c r="A162" s="16" t="s">
        <v>79</v>
      </c>
      <c r="B162" s="17"/>
      <c r="C162" s="16"/>
      <c r="D162" s="12"/>
    </row>
    <row r="163" spans="1:4" x14ac:dyDescent="0.25">
      <c r="A163" s="27"/>
      <c r="B163" s="30" t="s">
        <v>11</v>
      </c>
      <c r="C163" s="20" t="s">
        <v>12</v>
      </c>
      <c r="D163" s="31" t="s">
        <v>13</v>
      </c>
    </row>
    <row r="164" spans="1:4" ht="27" customHeight="1" x14ac:dyDescent="0.25">
      <c r="A164" s="104" t="s">
        <v>80</v>
      </c>
      <c r="B164" s="41" t="s">
        <v>81</v>
      </c>
      <c r="C164" s="21"/>
      <c r="D164" s="28"/>
    </row>
    <row r="165" spans="1:4" ht="15.75" thickBot="1" x14ac:dyDescent="0.3">
      <c r="A165" s="105"/>
      <c r="B165" s="63" t="s">
        <v>16</v>
      </c>
      <c r="C165" s="22"/>
      <c r="D165" s="64"/>
    </row>
    <row r="166" spans="1:4" ht="27.75" thickTop="1" x14ac:dyDescent="0.25">
      <c r="A166" s="106" t="s">
        <v>82</v>
      </c>
      <c r="B166" s="42" t="s">
        <v>83</v>
      </c>
      <c r="C166" s="22"/>
      <c r="D166" s="38"/>
    </row>
    <row r="167" spans="1:4" ht="15.75" thickBot="1" x14ac:dyDescent="0.3">
      <c r="A167" s="107"/>
      <c r="B167" s="62" t="s">
        <v>20</v>
      </c>
      <c r="C167" s="22"/>
      <c r="D167" s="38"/>
    </row>
    <row r="168" spans="1:4" ht="15.75" thickTop="1" x14ac:dyDescent="0.25">
      <c r="A168" s="23" t="s">
        <v>21</v>
      </c>
      <c r="B168" s="24">
        <v>1</v>
      </c>
      <c r="C168" s="25" t="s">
        <v>22</v>
      </c>
      <c r="D168" s="26"/>
    </row>
    <row r="169" spans="1:4" x14ac:dyDescent="0.25">
      <c r="C169" s="54" t="str">
        <f>CONCATENATE("Cena za ",B168," ks (v Kč bez DPH)",)</f>
        <v>Cena za 1 ks (v Kč bez DPH)</v>
      </c>
      <c r="D169" s="29">
        <f>(B168*D168)</f>
        <v>0</v>
      </c>
    </row>
    <row r="170" spans="1:4" x14ac:dyDescent="0.25">
      <c r="C170" s="70"/>
      <c r="D170" s="71"/>
    </row>
    <row r="171" spans="1:4" ht="21" x14ac:dyDescent="0.35">
      <c r="A171" s="32" t="s">
        <v>84</v>
      </c>
      <c r="B171" s="17"/>
      <c r="C171" s="32"/>
      <c r="D171" s="33"/>
    </row>
    <row r="172" spans="1:4" x14ac:dyDescent="0.25">
      <c r="A172" s="27"/>
      <c r="B172" s="30" t="s">
        <v>11</v>
      </c>
      <c r="C172" s="20" t="s">
        <v>12</v>
      </c>
      <c r="D172" s="31" t="s">
        <v>13</v>
      </c>
    </row>
    <row r="173" spans="1:4" ht="27.75" customHeight="1" x14ac:dyDescent="0.25">
      <c r="A173" s="100" t="s">
        <v>85</v>
      </c>
      <c r="B173" s="43" t="s">
        <v>86</v>
      </c>
      <c r="C173" s="21"/>
      <c r="D173" s="28"/>
    </row>
    <row r="174" spans="1:4" ht="15.75" thickBot="1" x14ac:dyDescent="0.3">
      <c r="A174" s="93"/>
      <c r="B174" s="63" t="s">
        <v>16</v>
      </c>
      <c r="C174" s="22"/>
      <c r="D174" s="64"/>
    </row>
    <row r="175" spans="1:4" ht="27.75" thickTop="1" x14ac:dyDescent="0.25">
      <c r="A175" s="108" t="s">
        <v>87</v>
      </c>
      <c r="B175" s="45" t="s">
        <v>88</v>
      </c>
      <c r="C175" s="22"/>
      <c r="D175" s="38"/>
    </row>
    <row r="176" spans="1:4" ht="15.75" thickBot="1" x14ac:dyDescent="0.3">
      <c r="A176" s="109"/>
      <c r="B176" s="62" t="s">
        <v>20</v>
      </c>
      <c r="C176" s="22"/>
      <c r="D176" s="28"/>
    </row>
    <row r="177" spans="1:4" ht="15.75" thickTop="1" x14ac:dyDescent="0.25">
      <c r="A177" s="23" t="s">
        <v>21</v>
      </c>
      <c r="B177" s="24">
        <v>1</v>
      </c>
      <c r="C177" s="25" t="s">
        <v>22</v>
      </c>
      <c r="D177" s="26"/>
    </row>
    <row r="178" spans="1:4" x14ac:dyDescent="0.25">
      <c r="C178" s="54" t="str">
        <f>CONCATENATE("Cena za ",B177," ks (v Kč bez DPH)",)</f>
        <v>Cena za 1 ks (v Kč bez DPH)</v>
      </c>
      <c r="D178" s="29">
        <f>(B177*D177)</f>
        <v>0</v>
      </c>
    </row>
    <row r="180" spans="1:4" ht="21" customHeight="1" x14ac:dyDescent="0.25">
      <c r="A180" s="32" t="s">
        <v>89</v>
      </c>
    </row>
    <row r="181" spans="1:4" x14ac:dyDescent="0.25">
      <c r="A181" s="27"/>
      <c r="B181" s="30" t="s">
        <v>11</v>
      </c>
      <c r="C181" s="20" t="s">
        <v>12</v>
      </c>
      <c r="D181" s="31" t="s">
        <v>13</v>
      </c>
    </row>
    <row r="182" spans="1:4" ht="40.5" x14ac:dyDescent="0.25">
      <c r="A182" s="110" t="s">
        <v>90</v>
      </c>
      <c r="B182" s="43" t="s">
        <v>91</v>
      </c>
      <c r="C182" s="21"/>
      <c r="D182" s="28"/>
    </row>
    <row r="183" spans="1:4" ht="15.75" thickBot="1" x14ac:dyDescent="0.3">
      <c r="A183" s="111"/>
      <c r="B183" s="63" t="s">
        <v>16</v>
      </c>
      <c r="C183" s="22"/>
      <c r="D183" s="64"/>
    </row>
    <row r="184" spans="1:4" ht="27.75" thickTop="1" x14ac:dyDescent="0.25">
      <c r="A184" s="108" t="s">
        <v>92</v>
      </c>
      <c r="B184" s="45" t="s">
        <v>93</v>
      </c>
      <c r="C184" s="22"/>
      <c r="D184" s="38"/>
    </row>
    <row r="185" spans="1:4" ht="15.75" thickBot="1" x14ac:dyDescent="0.3">
      <c r="A185" s="109"/>
      <c r="B185" s="62" t="s">
        <v>20</v>
      </c>
      <c r="C185" s="22"/>
      <c r="D185" s="28"/>
    </row>
    <row r="186" spans="1:4" ht="15.75" thickTop="1" x14ac:dyDescent="0.25">
      <c r="A186" s="23" t="s">
        <v>21</v>
      </c>
      <c r="B186" s="24">
        <v>1</v>
      </c>
      <c r="C186" s="25" t="s">
        <v>22</v>
      </c>
      <c r="D186" s="26"/>
    </row>
    <row r="187" spans="1:4" x14ac:dyDescent="0.25">
      <c r="C187" s="54" t="str">
        <f>CONCATENATE("Cena za ",B186," ks (v Kč bez DPH)",)</f>
        <v>Cena za 1 ks (v Kč bez DPH)</v>
      </c>
      <c r="D187" s="29">
        <f>(B186*D186)</f>
        <v>0</v>
      </c>
    </row>
    <row r="188" spans="1:4" x14ac:dyDescent="0.25">
      <c r="B188" s="3"/>
    </row>
    <row r="189" spans="1:4" ht="21" x14ac:dyDescent="0.35">
      <c r="A189" s="16" t="s">
        <v>94</v>
      </c>
      <c r="B189" s="17"/>
      <c r="C189" s="16"/>
      <c r="D189" s="12"/>
    </row>
    <row r="190" spans="1:4" x14ac:dyDescent="0.25">
      <c r="A190" s="18"/>
      <c r="B190" s="19" t="s">
        <v>11</v>
      </c>
      <c r="C190" s="20" t="s">
        <v>12</v>
      </c>
      <c r="D190" s="31" t="s">
        <v>13</v>
      </c>
    </row>
    <row r="191" spans="1:4" ht="40.5" x14ac:dyDescent="0.25">
      <c r="A191" s="112" t="s">
        <v>95</v>
      </c>
      <c r="B191" s="39" t="s">
        <v>96</v>
      </c>
      <c r="C191" s="21"/>
      <c r="D191" s="28"/>
    </row>
    <row r="192" spans="1:4" ht="15.75" thickBot="1" x14ac:dyDescent="0.3">
      <c r="A192" s="111"/>
      <c r="B192" s="63" t="s">
        <v>16</v>
      </c>
      <c r="C192" s="22"/>
      <c r="D192" s="64"/>
    </row>
    <row r="193" spans="1:4" ht="27.75" thickTop="1" x14ac:dyDescent="0.25">
      <c r="A193" s="113" t="s">
        <v>97</v>
      </c>
      <c r="B193" s="45" t="s">
        <v>98</v>
      </c>
      <c r="C193" s="22"/>
      <c r="D193" s="38"/>
    </row>
    <row r="194" spans="1:4" ht="15.75" thickBot="1" x14ac:dyDescent="0.3">
      <c r="A194" s="109"/>
      <c r="B194" s="62" t="s">
        <v>20</v>
      </c>
      <c r="C194" s="22"/>
      <c r="D194" s="28"/>
    </row>
    <row r="195" spans="1:4" ht="15.75" thickTop="1" x14ac:dyDescent="0.25">
      <c r="A195" s="23" t="s">
        <v>21</v>
      </c>
      <c r="B195" s="37">
        <v>1</v>
      </c>
      <c r="C195" s="25" t="s">
        <v>22</v>
      </c>
      <c r="D195" s="26"/>
    </row>
    <row r="196" spans="1:4" x14ac:dyDescent="0.25">
      <c r="A196" s="8"/>
      <c r="B196" s="9"/>
      <c r="C196" s="54" t="str">
        <f>CONCATENATE("Cena za ",B195," ks (v Kč bez DPH)",)</f>
        <v>Cena za 1 ks (v Kč bez DPH)</v>
      </c>
      <c r="D196" s="34">
        <f>(B195*D195)</f>
        <v>0</v>
      </c>
    </row>
    <row r="197" spans="1:4" x14ac:dyDescent="0.25">
      <c r="A197" s="8"/>
      <c r="B197" s="9"/>
      <c r="C197" s="8"/>
      <c r="D197" s="8"/>
    </row>
    <row r="198" spans="1:4" ht="21" x14ac:dyDescent="0.35">
      <c r="A198" s="16" t="s">
        <v>99</v>
      </c>
      <c r="B198" s="17"/>
      <c r="C198" s="16"/>
      <c r="D198" s="12"/>
    </row>
    <row r="199" spans="1:4" x14ac:dyDescent="0.25">
      <c r="A199" s="18"/>
      <c r="B199" s="19" t="s">
        <v>11</v>
      </c>
      <c r="C199" s="20" t="s">
        <v>12</v>
      </c>
      <c r="D199" s="31" t="s">
        <v>13</v>
      </c>
    </row>
    <row r="200" spans="1:4" ht="40.5" x14ac:dyDescent="0.25">
      <c r="A200" s="112" t="s">
        <v>100</v>
      </c>
      <c r="B200" s="39" t="s">
        <v>101</v>
      </c>
      <c r="C200" s="21"/>
      <c r="D200" s="28"/>
    </row>
    <row r="201" spans="1:4" ht="15.75" thickBot="1" x14ac:dyDescent="0.3">
      <c r="A201" s="111"/>
      <c r="B201" s="63" t="s">
        <v>16</v>
      </c>
      <c r="C201" s="22"/>
      <c r="D201" s="64"/>
    </row>
    <row r="202" spans="1:4" ht="27.75" thickTop="1" x14ac:dyDescent="0.25">
      <c r="A202" s="108" t="s">
        <v>102</v>
      </c>
      <c r="B202" s="45" t="s">
        <v>103</v>
      </c>
      <c r="C202" s="22"/>
      <c r="D202" s="38"/>
    </row>
    <row r="203" spans="1:4" ht="15.75" thickBot="1" x14ac:dyDescent="0.3">
      <c r="A203" s="109"/>
      <c r="B203" s="62" t="s">
        <v>20</v>
      </c>
      <c r="C203" s="22"/>
      <c r="D203" s="28"/>
    </row>
    <row r="204" spans="1:4" ht="15.75" thickTop="1" x14ac:dyDescent="0.25">
      <c r="A204" s="23" t="s">
        <v>21</v>
      </c>
      <c r="B204" s="37">
        <v>1</v>
      </c>
      <c r="C204" s="25" t="s">
        <v>22</v>
      </c>
      <c r="D204" s="26"/>
    </row>
    <row r="205" spans="1:4" x14ac:dyDescent="0.25">
      <c r="A205" s="8"/>
      <c r="B205" s="9"/>
      <c r="C205" s="54" t="str">
        <f>CONCATENATE("Cena za ",B204," ks (v Kč bez DPH)",)</f>
        <v>Cena za 1 ks (v Kč bez DPH)</v>
      </c>
      <c r="D205" s="34">
        <f>(B204*D204)</f>
        <v>0</v>
      </c>
    </row>
    <row r="206" spans="1:4" x14ac:dyDescent="0.25">
      <c r="A206" s="8"/>
      <c r="B206" s="9"/>
      <c r="C206" s="8"/>
      <c r="D206" s="8"/>
    </row>
    <row r="207" spans="1:4" ht="21" x14ac:dyDescent="0.35">
      <c r="A207" s="16" t="s">
        <v>104</v>
      </c>
      <c r="B207" s="17"/>
      <c r="C207" s="16"/>
      <c r="D207" s="12"/>
    </row>
    <row r="208" spans="1:4" x14ac:dyDescent="0.25">
      <c r="A208" s="18"/>
      <c r="B208" s="19" t="s">
        <v>11</v>
      </c>
      <c r="C208" s="20" t="s">
        <v>12</v>
      </c>
      <c r="D208" s="31" t="s">
        <v>13</v>
      </c>
    </row>
    <row r="209" spans="1:4" ht="27" x14ac:dyDescent="0.25">
      <c r="A209" s="92" t="s">
        <v>105</v>
      </c>
      <c r="B209" s="39" t="s">
        <v>106</v>
      </c>
      <c r="C209" s="21"/>
      <c r="D209" s="28"/>
    </row>
    <row r="210" spans="1:4" ht="15.75" thickBot="1" x14ac:dyDescent="0.3">
      <c r="A210" s="93"/>
      <c r="B210" s="63" t="s">
        <v>16</v>
      </c>
      <c r="C210" s="22"/>
      <c r="D210" s="64"/>
    </row>
    <row r="211" spans="1:4" ht="27.75" thickTop="1" x14ac:dyDescent="0.25">
      <c r="A211" s="96" t="s">
        <v>107</v>
      </c>
      <c r="B211" s="50" t="s">
        <v>108</v>
      </c>
      <c r="C211" s="22"/>
      <c r="D211" s="28"/>
    </row>
    <row r="212" spans="1:4" ht="15.75" thickBot="1" x14ac:dyDescent="0.3">
      <c r="A212" s="99"/>
      <c r="B212" s="62" t="s">
        <v>20</v>
      </c>
      <c r="C212" s="22"/>
      <c r="D212" s="28"/>
    </row>
    <row r="213" spans="1:4" ht="15.75" thickTop="1" x14ac:dyDescent="0.25">
      <c r="A213" s="23" t="s">
        <v>21</v>
      </c>
      <c r="B213" s="24">
        <v>1</v>
      </c>
      <c r="C213" s="25" t="s">
        <v>22</v>
      </c>
      <c r="D213" s="26"/>
    </row>
    <row r="214" spans="1:4" x14ac:dyDescent="0.25">
      <c r="A214" s="8"/>
      <c r="B214" s="8"/>
      <c r="C214" s="54" t="str">
        <f>CONCATENATE("Cena za ",B213," ks (v Kč bez DPH)",)</f>
        <v>Cena za 1 ks (v Kč bez DPH)</v>
      </c>
      <c r="D214" s="34">
        <f>(B213*D213)</f>
        <v>0</v>
      </c>
    </row>
    <row r="215" spans="1:4" x14ac:dyDescent="0.25">
      <c r="A215" s="8"/>
      <c r="B215" s="8"/>
      <c r="C215" s="8"/>
      <c r="D215" s="8"/>
    </row>
    <row r="216" spans="1:4" ht="21" x14ac:dyDescent="0.35">
      <c r="A216" s="16" t="s">
        <v>109</v>
      </c>
      <c r="B216" s="17"/>
      <c r="C216" s="16"/>
      <c r="D216" s="12"/>
    </row>
    <row r="217" spans="1:4" x14ac:dyDescent="0.25">
      <c r="A217" s="27"/>
      <c r="B217" s="30" t="s">
        <v>11</v>
      </c>
      <c r="C217" s="20" t="s">
        <v>12</v>
      </c>
      <c r="D217" s="31" t="s">
        <v>13</v>
      </c>
    </row>
    <row r="218" spans="1:4" ht="54" x14ac:dyDescent="0.25">
      <c r="A218" s="101" t="s">
        <v>110</v>
      </c>
      <c r="B218" s="40" t="s">
        <v>111</v>
      </c>
      <c r="C218" s="21"/>
      <c r="D218" s="28"/>
    </row>
    <row r="219" spans="1:4" ht="15.75" thickBot="1" x14ac:dyDescent="0.3">
      <c r="A219" s="95"/>
      <c r="B219" s="63" t="s">
        <v>16</v>
      </c>
      <c r="C219" s="22"/>
      <c r="D219" s="64"/>
    </row>
    <row r="220" spans="1:4" ht="41.25" thickTop="1" x14ac:dyDescent="0.25">
      <c r="A220" s="97" t="s">
        <v>112</v>
      </c>
      <c r="B220" s="42" t="s">
        <v>113</v>
      </c>
      <c r="C220" s="22"/>
      <c r="D220" s="38"/>
    </row>
    <row r="221" spans="1:4" ht="15.75" thickBot="1" x14ac:dyDescent="0.3">
      <c r="A221" s="99"/>
      <c r="B221" s="62" t="s">
        <v>20</v>
      </c>
      <c r="C221" s="22"/>
      <c r="D221" s="28"/>
    </row>
    <row r="222" spans="1:4" ht="15.75" thickTop="1" x14ac:dyDescent="0.25">
      <c r="A222" s="23" t="s">
        <v>21</v>
      </c>
      <c r="B222" s="24">
        <v>1</v>
      </c>
      <c r="C222" s="25" t="s">
        <v>22</v>
      </c>
      <c r="D222" s="26"/>
    </row>
    <row r="223" spans="1:4" x14ac:dyDescent="0.25">
      <c r="A223" s="8"/>
      <c r="B223" s="8"/>
      <c r="C223" s="54" t="str">
        <f>CONCATENATE("Cena za ",B222," ks (v Kč bez DPH)",)</f>
        <v>Cena za 1 ks (v Kč bez DPH)</v>
      </c>
      <c r="D223" s="34">
        <f>(B222*D222)</f>
        <v>0</v>
      </c>
    </row>
    <row r="224" spans="1:4" x14ac:dyDescent="0.25">
      <c r="A224" s="8"/>
      <c r="B224" s="8"/>
      <c r="C224" s="8"/>
      <c r="D224" s="8"/>
    </row>
    <row r="225" spans="1:4" ht="21" x14ac:dyDescent="0.35">
      <c r="A225" s="16" t="s">
        <v>114</v>
      </c>
      <c r="B225" s="17"/>
      <c r="C225" s="16"/>
      <c r="D225" s="12"/>
    </row>
    <row r="226" spans="1:4" x14ac:dyDescent="0.25">
      <c r="A226" s="18"/>
      <c r="B226" s="30" t="s">
        <v>11</v>
      </c>
      <c r="C226" s="20" t="s">
        <v>12</v>
      </c>
      <c r="D226" s="31" t="s">
        <v>13</v>
      </c>
    </row>
    <row r="227" spans="1:4" x14ac:dyDescent="0.25">
      <c r="A227" s="94" t="s">
        <v>115</v>
      </c>
      <c r="B227" s="40" t="s">
        <v>116</v>
      </c>
      <c r="C227" s="21"/>
      <c r="D227" s="28"/>
    </row>
    <row r="228" spans="1:4" ht="15.75" thickBot="1" x14ac:dyDescent="0.3">
      <c r="A228" s="95"/>
      <c r="B228" s="63" t="s">
        <v>16</v>
      </c>
      <c r="C228" s="22"/>
      <c r="D228" s="64"/>
    </row>
    <row r="229" spans="1:4" ht="15.75" thickTop="1" x14ac:dyDescent="0.25">
      <c r="A229" s="97" t="s">
        <v>117</v>
      </c>
      <c r="B229" s="65" t="s">
        <v>118</v>
      </c>
      <c r="C229" s="22"/>
      <c r="D229" s="38"/>
    </row>
    <row r="230" spans="1:4" ht="15.75" thickBot="1" x14ac:dyDescent="0.3">
      <c r="A230" s="99"/>
      <c r="B230" s="62" t="s">
        <v>20</v>
      </c>
      <c r="C230" s="22"/>
      <c r="D230" s="28"/>
    </row>
    <row r="231" spans="1:4" ht="15.75" thickTop="1" x14ac:dyDescent="0.25">
      <c r="A231" s="23" t="s">
        <v>21</v>
      </c>
      <c r="B231" s="24">
        <v>1</v>
      </c>
      <c r="C231" s="25" t="s">
        <v>22</v>
      </c>
      <c r="D231" s="26"/>
    </row>
    <row r="232" spans="1:4" x14ac:dyDescent="0.25">
      <c r="C232" s="54" t="str">
        <f>CONCATENATE("Cena za ",B231," ks (v Kč bez DPH)",)</f>
        <v>Cena za 1 ks (v Kč bez DPH)</v>
      </c>
      <c r="D232" s="29">
        <f>(B231*D231)</f>
        <v>0</v>
      </c>
    </row>
    <row r="234" spans="1:4" ht="21" x14ac:dyDescent="0.35">
      <c r="A234" s="16" t="s">
        <v>119</v>
      </c>
      <c r="B234" s="17"/>
      <c r="C234" s="16"/>
      <c r="D234" s="12"/>
    </row>
    <row r="235" spans="1:4" x14ac:dyDescent="0.25">
      <c r="A235" s="18"/>
      <c r="B235" s="30" t="s">
        <v>11</v>
      </c>
      <c r="C235" s="20" t="s">
        <v>12</v>
      </c>
      <c r="D235" s="31" t="s">
        <v>13</v>
      </c>
    </row>
    <row r="236" spans="1:4" ht="40.5" x14ac:dyDescent="0.25">
      <c r="A236" s="92" t="s">
        <v>120</v>
      </c>
      <c r="B236" s="43" t="s">
        <v>121</v>
      </c>
      <c r="C236" s="21"/>
      <c r="D236" s="28"/>
    </row>
    <row r="237" spans="1:4" ht="15.75" thickBot="1" x14ac:dyDescent="0.3">
      <c r="A237" s="93"/>
      <c r="B237" s="63" t="s">
        <v>16</v>
      </c>
      <c r="C237" s="22"/>
      <c r="D237" s="64"/>
    </row>
    <row r="238" spans="1:4" ht="27.75" thickTop="1" x14ac:dyDescent="0.25">
      <c r="A238" s="97" t="s">
        <v>122</v>
      </c>
      <c r="B238" s="45" t="s">
        <v>123</v>
      </c>
      <c r="C238" s="22"/>
      <c r="D238" s="38"/>
    </row>
    <row r="239" spans="1:4" ht="15.75" thickBot="1" x14ac:dyDescent="0.3">
      <c r="A239" s="99"/>
      <c r="B239" s="62" t="s">
        <v>20</v>
      </c>
      <c r="C239" s="22"/>
      <c r="D239" s="28"/>
    </row>
    <row r="240" spans="1:4" ht="15.75" thickTop="1" x14ac:dyDescent="0.25">
      <c r="A240" s="23" t="s">
        <v>21</v>
      </c>
      <c r="B240" s="24">
        <v>1</v>
      </c>
      <c r="C240" s="25" t="s">
        <v>22</v>
      </c>
      <c r="D240" s="26"/>
    </row>
    <row r="241" spans="1:4" x14ac:dyDescent="0.25">
      <c r="C241" s="54" t="str">
        <f>CONCATENATE("Cena za ",B240," ks (v Kč bez DPH)",)</f>
        <v>Cena za 1 ks (v Kč bez DPH)</v>
      </c>
      <c r="D241" s="29">
        <f>(B240*D240)</f>
        <v>0</v>
      </c>
    </row>
    <row r="243" spans="1:4" ht="21" x14ac:dyDescent="0.35">
      <c r="A243" s="16" t="s">
        <v>124</v>
      </c>
      <c r="B243" s="17"/>
      <c r="C243" s="16"/>
      <c r="D243" s="12"/>
    </row>
    <row r="244" spans="1:4" x14ac:dyDescent="0.25">
      <c r="A244" s="27"/>
      <c r="B244" s="30" t="s">
        <v>11</v>
      </c>
      <c r="C244" s="20" t="s">
        <v>12</v>
      </c>
      <c r="D244" s="31" t="s">
        <v>13</v>
      </c>
    </row>
    <row r="245" spans="1:4" ht="40.5" x14ac:dyDescent="0.25">
      <c r="A245" s="100" t="s">
        <v>125</v>
      </c>
      <c r="B245" s="43" t="s">
        <v>126</v>
      </c>
      <c r="C245" s="21"/>
      <c r="D245" s="28"/>
    </row>
    <row r="246" spans="1:4" ht="15.75" thickBot="1" x14ac:dyDescent="0.3">
      <c r="A246" s="93"/>
      <c r="B246" s="63" t="s">
        <v>16</v>
      </c>
      <c r="C246" s="22"/>
      <c r="D246" s="64"/>
    </row>
    <row r="247" spans="1:4" ht="27.75" thickTop="1" x14ac:dyDescent="0.25">
      <c r="A247" s="97" t="s">
        <v>127</v>
      </c>
      <c r="B247" s="45" t="s">
        <v>128</v>
      </c>
      <c r="C247" s="22"/>
      <c r="D247" s="38"/>
    </row>
    <row r="248" spans="1:4" ht="15.75" thickBot="1" x14ac:dyDescent="0.3">
      <c r="A248" s="99"/>
      <c r="B248" s="62" t="s">
        <v>20</v>
      </c>
      <c r="C248" s="22"/>
      <c r="D248" s="28"/>
    </row>
    <row r="249" spans="1:4" ht="15.75" thickTop="1" x14ac:dyDescent="0.25">
      <c r="A249" s="23" t="s">
        <v>21</v>
      </c>
      <c r="B249" s="24">
        <v>1</v>
      </c>
      <c r="C249" s="25" t="s">
        <v>22</v>
      </c>
      <c r="D249" s="26"/>
    </row>
    <row r="250" spans="1:4" x14ac:dyDescent="0.25">
      <c r="C250" s="54" t="str">
        <f>CONCATENATE("Cena za ",B249," ks (v Kč bez DPH)",)</f>
        <v>Cena za 1 ks (v Kč bez DPH)</v>
      </c>
      <c r="D250" s="29">
        <f>(B249*D249)</f>
        <v>0</v>
      </c>
    </row>
    <row r="252" spans="1:4" ht="21" x14ac:dyDescent="0.35">
      <c r="A252" s="16" t="s">
        <v>129</v>
      </c>
      <c r="B252" s="17"/>
      <c r="C252" s="16"/>
      <c r="D252" s="12"/>
    </row>
    <row r="253" spans="1:4" x14ac:dyDescent="0.25">
      <c r="A253" s="27"/>
      <c r="B253" s="30" t="s">
        <v>11</v>
      </c>
      <c r="C253" s="20" t="s">
        <v>12</v>
      </c>
      <c r="D253" s="31" t="s">
        <v>13</v>
      </c>
    </row>
    <row r="254" spans="1:4" ht="40.5" x14ac:dyDescent="0.25">
      <c r="A254" s="100" t="s">
        <v>130</v>
      </c>
      <c r="B254" s="43" t="s">
        <v>121</v>
      </c>
      <c r="C254" s="21"/>
      <c r="D254" s="28"/>
    </row>
    <row r="255" spans="1:4" ht="15.75" thickBot="1" x14ac:dyDescent="0.3">
      <c r="A255" s="93"/>
      <c r="B255" s="63" t="s">
        <v>16</v>
      </c>
      <c r="C255" s="22"/>
      <c r="D255" s="64"/>
    </row>
    <row r="256" spans="1:4" ht="27.75" thickTop="1" x14ac:dyDescent="0.25">
      <c r="A256" s="97" t="s">
        <v>131</v>
      </c>
      <c r="B256" s="45" t="s">
        <v>123</v>
      </c>
      <c r="C256" s="22"/>
      <c r="D256" s="38"/>
    </row>
    <row r="257" spans="1:4" ht="15.75" thickBot="1" x14ac:dyDescent="0.3">
      <c r="A257" s="99"/>
      <c r="B257" s="62" t="s">
        <v>20</v>
      </c>
      <c r="C257" s="22"/>
      <c r="D257" s="28"/>
    </row>
    <row r="258" spans="1:4" ht="15.75" thickTop="1" x14ac:dyDescent="0.25">
      <c r="A258" s="23" t="s">
        <v>21</v>
      </c>
      <c r="B258" s="24">
        <v>1</v>
      </c>
      <c r="C258" s="25" t="s">
        <v>22</v>
      </c>
      <c r="D258" s="26"/>
    </row>
    <row r="259" spans="1:4" x14ac:dyDescent="0.25">
      <c r="C259" s="54" t="str">
        <f>CONCATENATE("Cena za ",B258," ks (v Kč bez DPH)",)</f>
        <v>Cena za 1 ks (v Kč bez DPH)</v>
      </c>
      <c r="D259" s="29">
        <f>(B258*D258)</f>
        <v>0</v>
      </c>
    </row>
    <row r="261" spans="1:4" ht="21" x14ac:dyDescent="0.35">
      <c r="A261" s="16" t="s">
        <v>132</v>
      </c>
      <c r="B261" s="17"/>
      <c r="C261" s="16"/>
      <c r="D261" s="12"/>
    </row>
    <row r="262" spans="1:4" x14ac:dyDescent="0.25">
      <c r="A262" s="27"/>
      <c r="B262" s="30" t="s">
        <v>11</v>
      </c>
      <c r="C262" s="20" t="s">
        <v>12</v>
      </c>
      <c r="D262" s="31" t="s">
        <v>13</v>
      </c>
    </row>
    <row r="263" spans="1:4" ht="27" x14ac:dyDescent="0.25">
      <c r="A263" s="101" t="s">
        <v>133</v>
      </c>
      <c r="B263" s="40" t="s">
        <v>134</v>
      </c>
      <c r="C263" s="21"/>
      <c r="D263" s="28"/>
    </row>
    <row r="264" spans="1:4" ht="15.75" thickBot="1" x14ac:dyDescent="0.3">
      <c r="A264" s="95"/>
      <c r="B264" s="63" t="s">
        <v>16</v>
      </c>
      <c r="C264" s="22"/>
      <c r="D264" s="64"/>
    </row>
    <row r="265" spans="1:4" ht="15" customHeight="1" thickTop="1" x14ac:dyDescent="0.25">
      <c r="A265" s="97" t="s">
        <v>135</v>
      </c>
      <c r="B265" s="66" t="s">
        <v>136</v>
      </c>
      <c r="C265" s="22"/>
      <c r="D265" s="38"/>
    </row>
    <row r="266" spans="1:4" ht="15.75" thickBot="1" x14ac:dyDescent="0.3">
      <c r="A266" s="99"/>
      <c r="B266" s="62" t="s">
        <v>20</v>
      </c>
      <c r="C266" s="22"/>
      <c r="D266" s="28"/>
    </row>
    <row r="267" spans="1:4" ht="15.75" thickTop="1" x14ac:dyDescent="0.25">
      <c r="A267" s="23" t="s">
        <v>21</v>
      </c>
      <c r="B267" s="24">
        <v>1</v>
      </c>
      <c r="C267" s="25" t="s">
        <v>22</v>
      </c>
      <c r="D267" s="26"/>
    </row>
    <row r="268" spans="1:4" x14ac:dyDescent="0.25">
      <c r="C268" s="54" t="str">
        <f>CONCATENATE("Cena za ",B267," ks (v Kč bez DPH)",)</f>
        <v>Cena za 1 ks (v Kč bez DPH)</v>
      </c>
      <c r="D268" s="29">
        <f>(B267*D267)</f>
        <v>0</v>
      </c>
    </row>
    <row r="270" spans="1:4" ht="21" x14ac:dyDescent="0.35">
      <c r="A270" s="16" t="s">
        <v>137</v>
      </c>
      <c r="B270" s="17"/>
      <c r="C270" s="16"/>
      <c r="D270" s="12"/>
    </row>
    <row r="271" spans="1:4" x14ac:dyDescent="0.25">
      <c r="A271" s="27"/>
      <c r="B271" s="30" t="s">
        <v>11</v>
      </c>
      <c r="C271" s="20" t="s">
        <v>12</v>
      </c>
      <c r="D271" s="31" t="s">
        <v>13</v>
      </c>
    </row>
    <row r="272" spans="1:4" ht="27" x14ac:dyDescent="0.25">
      <c r="A272" s="110" t="s">
        <v>138</v>
      </c>
      <c r="B272" s="43" t="s">
        <v>139</v>
      </c>
      <c r="C272" s="21"/>
      <c r="D272" s="28"/>
    </row>
    <row r="273" spans="1:4" ht="15.75" thickBot="1" x14ac:dyDescent="0.3">
      <c r="A273" s="111"/>
      <c r="B273" s="63" t="s">
        <v>16</v>
      </c>
      <c r="C273" s="22"/>
      <c r="D273" s="64"/>
    </row>
    <row r="274" spans="1:4" ht="27.75" thickTop="1" x14ac:dyDescent="0.25">
      <c r="A274" s="97" t="s">
        <v>140</v>
      </c>
      <c r="B274" s="45" t="s">
        <v>141</v>
      </c>
      <c r="C274" s="22"/>
      <c r="D274" s="38"/>
    </row>
    <row r="275" spans="1:4" ht="15.75" thickBot="1" x14ac:dyDescent="0.3">
      <c r="A275" s="99"/>
      <c r="B275" s="62" t="s">
        <v>20</v>
      </c>
      <c r="C275" s="22"/>
      <c r="D275" s="28"/>
    </row>
    <row r="276" spans="1:4" ht="15.75" thickTop="1" x14ac:dyDescent="0.25">
      <c r="A276" s="23" t="s">
        <v>21</v>
      </c>
      <c r="B276" s="24">
        <v>1</v>
      </c>
      <c r="C276" s="25" t="s">
        <v>22</v>
      </c>
      <c r="D276" s="26"/>
    </row>
    <row r="277" spans="1:4" x14ac:dyDescent="0.25">
      <c r="C277" s="54" t="str">
        <f>CONCATENATE("Cena za ",B276," ks (v Kč bez DPH)",)</f>
        <v>Cena za 1 ks (v Kč bez DPH)</v>
      </c>
      <c r="D277" s="29">
        <f>(B276*D276)</f>
        <v>0</v>
      </c>
    </row>
    <row r="279" spans="1:4" ht="21" x14ac:dyDescent="0.35">
      <c r="A279" s="32" t="s">
        <v>142</v>
      </c>
      <c r="B279" s="17"/>
      <c r="C279" s="32"/>
      <c r="D279" s="33"/>
    </row>
    <row r="280" spans="1:4" x14ac:dyDescent="0.25">
      <c r="A280" s="27"/>
      <c r="B280" s="30" t="s">
        <v>11</v>
      </c>
      <c r="C280" s="20" t="s">
        <v>12</v>
      </c>
      <c r="D280" s="31" t="s">
        <v>13</v>
      </c>
    </row>
    <row r="281" spans="1:4" ht="27" x14ac:dyDescent="0.25">
      <c r="A281" s="100" t="s">
        <v>143</v>
      </c>
      <c r="B281" s="43" t="s">
        <v>144</v>
      </c>
      <c r="C281" s="21"/>
      <c r="D281" s="28"/>
    </row>
    <row r="282" spans="1:4" ht="15.75" thickBot="1" x14ac:dyDescent="0.3">
      <c r="A282" s="93"/>
      <c r="B282" s="63" t="s">
        <v>16</v>
      </c>
      <c r="C282" s="22"/>
      <c r="D282" s="64"/>
    </row>
    <row r="283" spans="1:4" ht="27.75" thickTop="1" x14ac:dyDescent="0.25">
      <c r="A283" s="114" t="s">
        <v>145</v>
      </c>
      <c r="B283" s="45" t="s">
        <v>146</v>
      </c>
      <c r="C283" s="22"/>
      <c r="D283" s="38"/>
    </row>
    <row r="284" spans="1:4" ht="15.75" thickBot="1" x14ac:dyDescent="0.3">
      <c r="A284" s="115"/>
      <c r="B284" s="62" t="s">
        <v>20</v>
      </c>
      <c r="C284" s="22"/>
      <c r="D284" s="28"/>
    </row>
    <row r="285" spans="1:4" ht="15.75" thickTop="1" x14ac:dyDescent="0.25">
      <c r="A285" s="23" t="s">
        <v>21</v>
      </c>
      <c r="B285" s="24">
        <v>1</v>
      </c>
      <c r="C285" s="25" t="s">
        <v>22</v>
      </c>
      <c r="D285" s="26"/>
    </row>
    <row r="286" spans="1:4" x14ac:dyDescent="0.25">
      <c r="C286" s="54" t="str">
        <f>CONCATENATE("Cena za ",B285," ks (v Kč bez DPH)",)</f>
        <v>Cena za 1 ks (v Kč bez DPH)</v>
      </c>
      <c r="D286" s="29">
        <f>(B285*D285)</f>
        <v>0</v>
      </c>
    </row>
    <row r="288" spans="1:4" ht="21" x14ac:dyDescent="0.35">
      <c r="A288" s="16" t="s">
        <v>147</v>
      </c>
      <c r="B288" s="17"/>
      <c r="C288" s="16"/>
      <c r="D288" s="12"/>
    </row>
    <row r="289" spans="1:4" x14ac:dyDescent="0.25">
      <c r="A289" s="27"/>
      <c r="B289" s="30" t="s">
        <v>11</v>
      </c>
      <c r="C289" s="20" t="s">
        <v>12</v>
      </c>
      <c r="D289" s="31" t="s">
        <v>13</v>
      </c>
    </row>
    <row r="290" spans="1:4" ht="27" x14ac:dyDescent="0.25">
      <c r="A290" s="110" t="s">
        <v>274</v>
      </c>
      <c r="B290" s="43" t="s">
        <v>134</v>
      </c>
      <c r="C290" s="21"/>
      <c r="D290" s="28"/>
    </row>
    <row r="291" spans="1:4" ht="15.75" thickBot="1" x14ac:dyDescent="0.3">
      <c r="A291" s="111"/>
      <c r="B291" s="63" t="s">
        <v>16</v>
      </c>
      <c r="C291" s="22"/>
      <c r="D291" s="64"/>
    </row>
    <row r="292" spans="1:4" ht="15" customHeight="1" thickTop="1" x14ac:dyDescent="0.25">
      <c r="A292" s="113" t="s">
        <v>148</v>
      </c>
      <c r="B292" s="45" t="s">
        <v>136</v>
      </c>
      <c r="C292" s="22"/>
      <c r="D292" s="38"/>
    </row>
    <row r="293" spans="1:4" ht="15.75" thickBot="1" x14ac:dyDescent="0.3">
      <c r="A293" s="109"/>
      <c r="B293" s="62" t="s">
        <v>20</v>
      </c>
      <c r="C293" s="22"/>
      <c r="D293" s="28"/>
    </row>
    <row r="294" spans="1:4" ht="15.75" thickTop="1" x14ac:dyDescent="0.25">
      <c r="A294" s="23" t="s">
        <v>21</v>
      </c>
      <c r="B294" s="24">
        <v>1</v>
      </c>
      <c r="C294" s="25" t="s">
        <v>22</v>
      </c>
      <c r="D294" s="26"/>
    </row>
    <row r="295" spans="1:4" x14ac:dyDescent="0.25">
      <c r="A295" s="8"/>
      <c r="B295" s="8"/>
      <c r="C295" s="54" t="str">
        <f>CONCATENATE("Cena za ",B294," ks (v Kč bez DPH)",)</f>
        <v>Cena za 1 ks (v Kč bez DPH)</v>
      </c>
      <c r="D295" s="34">
        <f>(B294*D294)</f>
        <v>0</v>
      </c>
    </row>
    <row r="296" spans="1:4" x14ac:dyDescent="0.25">
      <c r="A296" s="8"/>
      <c r="B296" s="8"/>
      <c r="C296" s="8"/>
      <c r="D296" s="8"/>
    </row>
    <row r="297" spans="1:4" ht="21" x14ac:dyDescent="0.35">
      <c r="A297" s="16" t="s">
        <v>149</v>
      </c>
      <c r="B297" s="17"/>
      <c r="C297" s="16"/>
      <c r="D297" s="12"/>
    </row>
    <row r="298" spans="1:4" x14ac:dyDescent="0.25">
      <c r="A298" s="27"/>
      <c r="B298" s="30" t="s">
        <v>11</v>
      </c>
      <c r="C298" s="20" t="s">
        <v>12</v>
      </c>
      <c r="D298" s="31" t="s">
        <v>13</v>
      </c>
    </row>
    <row r="299" spans="1:4" ht="27" x14ac:dyDescent="0.25">
      <c r="A299" s="104" t="s">
        <v>150</v>
      </c>
      <c r="B299" s="43" t="s">
        <v>151</v>
      </c>
      <c r="C299" s="21"/>
      <c r="D299" s="28"/>
    </row>
    <row r="300" spans="1:4" ht="15.75" thickBot="1" x14ac:dyDescent="0.3">
      <c r="A300" s="105"/>
      <c r="B300" s="63" t="s">
        <v>16</v>
      </c>
      <c r="C300" s="22"/>
      <c r="D300" s="64"/>
    </row>
    <row r="301" spans="1:4" ht="27.75" thickTop="1" x14ac:dyDescent="0.25">
      <c r="A301" s="106" t="s">
        <v>152</v>
      </c>
      <c r="B301" s="51" t="s">
        <v>153</v>
      </c>
      <c r="C301" s="22"/>
      <c r="D301" s="38"/>
    </row>
    <row r="302" spans="1:4" ht="15.75" thickBot="1" x14ac:dyDescent="0.3">
      <c r="A302" s="107"/>
      <c r="B302" s="62" t="s">
        <v>20</v>
      </c>
      <c r="C302" s="22"/>
      <c r="D302" s="28"/>
    </row>
    <row r="303" spans="1:4" ht="15.75" thickTop="1" x14ac:dyDescent="0.25">
      <c r="A303" s="23" t="s">
        <v>21</v>
      </c>
      <c r="B303" s="24">
        <v>1</v>
      </c>
      <c r="C303" s="25" t="s">
        <v>22</v>
      </c>
      <c r="D303" s="26"/>
    </row>
    <row r="304" spans="1:4" x14ac:dyDescent="0.25">
      <c r="A304" s="8"/>
      <c r="B304" s="8"/>
      <c r="C304" s="54" t="str">
        <f>CONCATENATE("Cena za ",B303," ks (v Kč bez DPH)",)</f>
        <v>Cena za 1 ks (v Kč bez DPH)</v>
      </c>
      <c r="D304" s="34">
        <v>0</v>
      </c>
    </row>
    <row r="305" spans="1:4" x14ac:dyDescent="0.25">
      <c r="A305" s="8"/>
      <c r="B305" s="8"/>
      <c r="C305" s="8"/>
      <c r="D305" s="8"/>
    </row>
    <row r="306" spans="1:4" x14ac:dyDescent="0.25">
      <c r="B306" s="3"/>
    </row>
    <row r="307" spans="1:4" x14ac:dyDescent="0.25">
      <c r="B307" s="3"/>
      <c r="C307" s="36" t="s">
        <v>154</v>
      </c>
      <c r="D307" s="29">
        <f>SUM(D22)</f>
        <v>0</v>
      </c>
    </row>
    <row r="308" spans="1:4" x14ac:dyDescent="0.25">
      <c r="B308" s="3"/>
      <c r="C308" s="36" t="s">
        <v>155</v>
      </c>
      <c r="D308" s="29">
        <f>D307*1.21</f>
        <v>0</v>
      </c>
    </row>
  </sheetData>
  <mergeCells count="68">
    <mergeCell ref="A299:A300"/>
    <mergeCell ref="A301:A302"/>
    <mergeCell ref="A272:A273"/>
    <mergeCell ref="A274:A275"/>
    <mergeCell ref="A281:A282"/>
    <mergeCell ref="A283:A284"/>
    <mergeCell ref="A290:A291"/>
    <mergeCell ref="A254:A255"/>
    <mergeCell ref="A256:A257"/>
    <mergeCell ref="A263:A264"/>
    <mergeCell ref="A265:A266"/>
    <mergeCell ref="A292:A293"/>
    <mergeCell ref="A229:A230"/>
    <mergeCell ref="A236:A237"/>
    <mergeCell ref="A238:A239"/>
    <mergeCell ref="A245:A246"/>
    <mergeCell ref="A247:A248"/>
    <mergeCell ref="A209:A210"/>
    <mergeCell ref="A211:A212"/>
    <mergeCell ref="A218:A219"/>
    <mergeCell ref="A220:A221"/>
    <mergeCell ref="A227:A228"/>
    <mergeCell ref="A184:A185"/>
    <mergeCell ref="A191:A192"/>
    <mergeCell ref="A193:A194"/>
    <mergeCell ref="A200:A201"/>
    <mergeCell ref="A202:A203"/>
    <mergeCell ref="A164:A165"/>
    <mergeCell ref="A166:A167"/>
    <mergeCell ref="A173:A174"/>
    <mergeCell ref="A175:A176"/>
    <mergeCell ref="A182:A183"/>
    <mergeCell ref="A139:A140"/>
    <mergeCell ref="A146:A147"/>
    <mergeCell ref="A148:A149"/>
    <mergeCell ref="A155:A156"/>
    <mergeCell ref="A157:A158"/>
    <mergeCell ref="A119:A120"/>
    <mergeCell ref="A121:A122"/>
    <mergeCell ref="A128:A129"/>
    <mergeCell ref="A130:A131"/>
    <mergeCell ref="A137:A138"/>
    <mergeCell ref="A84:A85"/>
    <mergeCell ref="A55:A56"/>
    <mergeCell ref="A57:A58"/>
    <mergeCell ref="A64:A65"/>
    <mergeCell ref="A112:A113"/>
    <mergeCell ref="D18:D19"/>
    <mergeCell ref="D28:D29"/>
    <mergeCell ref="A36:A37"/>
    <mergeCell ref="A38:A40"/>
    <mergeCell ref="D38:D39"/>
    <mergeCell ref="B151:B153"/>
    <mergeCell ref="A26:A27"/>
    <mergeCell ref="A16:A17"/>
    <mergeCell ref="A18:A20"/>
    <mergeCell ref="A28:A30"/>
    <mergeCell ref="A46:A47"/>
    <mergeCell ref="A48:A49"/>
    <mergeCell ref="A66:A67"/>
    <mergeCell ref="A91:A92"/>
    <mergeCell ref="A93:A94"/>
    <mergeCell ref="A100:A101"/>
    <mergeCell ref="A102:A103"/>
    <mergeCell ref="A110:A111"/>
    <mergeCell ref="A82:A83"/>
    <mergeCell ref="A73:A74"/>
    <mergeCell ref="A75:A76"/>
  </mergeCells>
  <pageMargins left="0.70866141732283472" right="0.51181102362204722" top="0.78740157480314965" bottom="0.78740157480314965" header="0.31496062992125984" footer="0.31496062992125984"/>
  <pageSetup paperSize="9" scale="66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D927-020D-455C-AFDA-5908A197EE76}">
  <dimension ref="A1:E47"/>
  <sheetViews>
    <sheetView workbookViewId="0">
      <selection activeCell="B42" sqref="B42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265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18"/>
      <c r="B15" s="19" t="s">
        <v>11</v>
      </c>
      <c r="C15" s="20" t="s">
        <v>12</v>
      </c>
      <c r="D15" s="31" t="s">
        <v>13</v>
      </c>
      <c r="E15" s="13"/>
    </row>
    <row r="16" spans="1:5" ht="15" customHeight="1" x14ac:dyDescent="0.25">
      <c r="A16" s="116" t="s">
        <v>158</v>
      </c>
      <c r="B16" s="73" t="s">
        <v>159</v>
      </c>
      <c r="C16" s="21"/>
      <c r="D16" s="28"/>
      <c r="E16" s="9"/>
    </row>
    <row r="17" spans="1:5" x14ac:dyDescent="0.25">
      <c r="A17" s="117"/>
      <c r="B17" s="72" t="s">
        <v>160</v>
      </c>
      <c r="C17" s="22"/>
      <c r="D17" s="28"/>
      <c r="E17" s="9"/>
    </row>
    <row r="18" spans="1:5" x14ac:dyDescent="0.25">
      <c r="A18" s="117"/>
      <c r="B18" s="48" t="s">
        <v>161</v>
      </c>
      <c r="C18" s="22"/>
      <c r="D18" s="28"/>
      <c r="E18" s="9"/>
    </row>
    <row r="19" spans="1:5" ht="27" x14ac:dyDescent="0.25">
      <c r="A19" s="117"/>
      <c r="B19" s="48" t="s">
        <v>162</v>
      </c>
      <c r="C19" s="22"/>
      <c r="D19" s="28"/>
      <c r="E19" s="9"/>
    </row>
    <row r="20" spans="1:5" ht="27" x14ac:dyDescent="0.25">
      <c r="A20" s="117"/>
      <c r="B20" s="48" t="s">
        <v>163</v>
      </c>
      <c r="C20" s="22"/>
      <c r="D20" s="28"/>
      <c r="E20" s="9"/>
    </row>
    <row r="21" spans="1:5" x14ac:dyDescent="0.25">
      <c r="A21" s="117"/>
      <c r="B21" s="48" t="s">
        <v>164</v>
      </c>
      <c r="C21" s="22"/>
      <c r="D21" s="28"/>
      <c r="E21" s="9"/>
    </row>
    <row r="22" spans="1:5" x14ac:dyDescent="0.25">
      <c r="A22" s="117"/>
      <c r="B22" s="48" t="s">
        <v>165</v>
      </c>
      <c r="C22" s="22"/>
      <c r="D22" s="28"/>
      <c r="E22" s="9"/>
    </row>
    <row r="23" spans="1:5" ht="14.25" customHeight="1" x14ac:dyDescent="0.25">
      <c r="A23" s="117"/>
      <c r="B23" s="48" t="s">
        <v>166</v>
      </c>
      <c r="C23" s="22"/>
      <c r="D23" s="28"/>
      <c r="E23" s="9"/>
    </row>
    <row r="24" spans="1:5" ht="27" x14ac:dyDescent="0.25">
      <c r="A24" s="117"/>
      <c r="B24" s="48" t="s">
        <v>167</v>
      </c>
      <c r="C24" s="22"/>
      <c r="D24" s="28"/>
      <c r="E24" s="9"/>
    </row>
    <row r="25" spans="1:5" x14ac:dyDescent="0.25">
      <c r="A25" s="117"/>
      <c r="B25" s="48" t="s">
        <v>168</v>
      </c>
      <c r="C25" s="22"/>
      <c r="D25" s="28"/>
      <c r="E25" s="9"/>
    </row>
    <row r="26" spans="1:5" ht="15.75" thickBot="1" x14ac:dyDescent="0.3">
      <c r="A26" s="118"/>
      <c r="B26" s="63" t="s">
        <v>16</v>
      </c>
      <c r="C26" s="22"/>
      <c r="D26" s="64"/>
      <c r="E26" s="9"/>
    </row>
    <row r="27" spans="1:5" ht="15" customHeight="1" thickTop="1" x14ac:dyDescent="0.25">
      <c r="A27" s="119" t="s">
        <v>169</v>
      </c>
      <c r="B27" s="74" t="s">
        <v>170</v>
      </c>
      <c r="C27" s="22"/>
      <c r="D27" s="38"/>
      <c r="E27" s="9"/>
    </row>
    <row r="28" spans="1:5" x14ac:dyDescent="0.25">
      <c r="A28" s="120"/>
      <c r="B28" s="75" t="s">
        <v>171</v>
      </c>
      <c r="C28" s="22"/>
      <c r="D28" s="28"/>
      <c r="E28" s="9"/>
    </row>
    <row r="29" spans="1:5" x14ac:dyDescent="0.25">
      <c r="A29" s="120"/>
      <c r="B29" s="75" t="s">
        <v>172</v>
      </c>
      <c r="C29" s="22"/>
      <c r="D29" s="28"/>
      <c r="E29" s="9"/>
    </row>
    <row r="30" spans="1:5" ht="27" x14ac:dyDescent="0.25">
      <c r="A30" s="120"/>
      <c r="B30" s="76" t="s">
        <v>173</v>
      </c>
      <c r="C30" s="22"/>
      <c r="D30" s="28"/>
      <c r="E30" s="9"/>
    </row>
    <row r="31" spans="1:5" ht="27" x14ac:dyDescent="0.25">
      <c r="A31" s="120"/>
      <c r="B31" s="76" t="s">
        <v>174</v>
      </c>
      <c r="C31" s="22"/>
      <c r="D31" s="28"/>
      <c r="E31" s="9"/>
    </row>
    <row r="32" spans="1:5" x14ac:dyDescent="0.25">
      <c r="A32" s="120"/>
      <c r="B32" s="75" t="s">
        <v>175</v>
      </c>
      <c r="C32" s="22"/>
      <c r="D32" s="28"/>
      <c r="E32" s="9"/>
    </row>
    <row r="33" spans="1:5" ht="27.75" customHeight="1" x14ac:dyDescent="0.25">
      <c r="A33" s="120"/>
      <c r="B33" s="77" t="s">
        <v>176</v>
      </c>
      <c r="C33" s="22"/>
      <c r="D33" s="28"/>
      <c r="E33" s="9"/>
    </row>
    <row r="34" spans="1:5" x14ac:dyDescent="0.25">
      <c r="A34" s="120"/>
      <c r="B34" s="75" t="s">
        <v>177</v>
      </c>
      <c r="C34" s="22"/>
      <c r="D34" s="28"/>
      <c r="E34" s="9"/>
    </row>
    <row r="35" spans="1:5" ht="27" x14ac:dyDescent="0.25">
      <c r="A35" s="120"/>
      <c r="B35" s="76" t="s">
        <v>178</v>
      </c>
      <c r="C35" s="22"/>
      <c r="D35" s="28"/>
      <c r="E35" s="9"/>
    </row>
    <row r="36" spans="1:5" x14ac:dyDescent="0.25">
      <c r="A36" s="120"/>
      <c r="B36" s="75" t="s">
        <v>179</v>
      </c>
      <c r="C36" s="22"/>
      <c r="D36" s="28"/>
      <c r="E36" s="9"/>
    </row>
    <row r="37" spans="1:5" ht="15.75" thickBot="1" x14ac:dyDescent="0.3">
      <c r="A37" s="121"/>
      <c r="B37" s="62" t="s">
        <v>20</v>
      </c>
      <c r="C37" s="22"/>
      <c r="D37" s="38"/>
      <c r="E37" s="9"/>
    </row>
    <row r="38" spans="1:5" ht="15.75" thickTop="1" x14ac:dyDescent="0.25">
      <c r="A38" s="23" t="s">
        <v>21</v>
      </c>
      <c r="B38" s="24">
        <v>1</v>
      </c>
      <c r="C38" s="25" t="s">
        <v>22</v>
      </c>
      <c r="D38" s="26"/>
      <c r="E38" s="9"/>
    </row>
    <row r="39" spans="1:5" x14ac:dyDescent="0.25">
      <c r="A39" s="8"/>
      <c r="B39" s="8"/>
      <c r="C39" s="54" t="str">
        <f>CONCATENATE("Cena za ",B38," ks (v Kč bez DPH)",)</f>
        <v>Cena za 1 ks (v Kč bez DPH)</v>
      </c>
      <c r="D39" s="34">
        <f>(B38*D38)</f>
        <v>0</v>
      </c>
      <c r="E39" s="9"/>
    </row>
    <row r="40" spans="1:5" x14ac:dyDescent="0.25">
      <c r="A40" s="8"/>
      <c r="B40" s="8"/>
      <c r="C40" s="8"/>
      <c r="D40" s="8"/>
      <c r="E40" s="9"/>
    </row>
    <row r="41" spans="1:5" x14ac:dyDescent="0.25">
      <c r="A41" s="2"/>
      <c r="B41" s="2"/>
      <c r="C41" s="2"/>
      <c r="D41" s="2"/>
      <c r="E41" s="3"/>
    </row>
    <row r="42" spans="1:5" x14ac:dyDescent="0.25">
      <c r="A42" s="2"/>
      <c r="B42" s="2"/>
      <c r="C42" s="36" t="s">
        <v>154</v>
      </c>
      <c r="D42" s="29">
        <f>SUM(D39)</f>
        <v>0</v>
      </c>
      <c r="E42" s="3"/>
    </row>
    <row r="43" spans="1:5" x14ac:dyDescent="0.25">
      <c r="A43" s="2"/>
      <c r="B43" s="2"/>
      <c r="C43" s="36" t="s">
        <v>155</v>
      </c>
      <c r="D43" s="29">
        <f>D42*1.21</f>
        <v>0</v>
      </c>
      <c r="E43" s="3"/>
    </row>
    <row r="44" spans="1:5" x14ac:dyDescent="0.25">
      <c r="A44" s="2"/>
      <c r="B44" s="2"/>
      <c r="C44" s="2"/>
      <c r="D44" s="2"/>
      <c r="E44" s="3"/>
    </row>
    <row r="45" spans="1:5" x14ac:dyDescent="0.25">
      <c r="A45" s="2"/>
      <c r="B45" s="2"/>
      <c r="C45" s="2"/>
      <c r="D45" s="2"/>
      <c r="E45" s="3"/>
    </row>
    <row r="46" spans="1:5" x14ac:dyDescent="0.25">
      <c r="A46" s="2"/>
      <c r="B46" s="2"/>
      <c r="C46" s="2"/>
      <c r="D46" s="2"/>
      <c r="E46" s="3"/>
    </row>
    <row r="47" spans="1:5" x14ac:dyDescent="0.25">
      <c r="A47" s="2"/>
      <c r="B47" s="2"/>
      <c r="C47" s="2"/>
      <c r="D47" s="2"/>
      <c r="E47" s="3"/>
    </row>
  </sheetData>
  <mergeCells count="2">
    <mergeCell ref="A16:A26"/>
    <mergeCell ref="A27:A3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8045-B82B-4A36-BCAC-C7B1E335B71A}">
  <dimension ref="A1:E29"/>
  <sheetViews>
    <sheetView topLeftCell="A9" workbookViewId="0">
      <selection activeCell="B29" sqref="B29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266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27"/>
      <c r="B15" s="30" t="s">
        <v>11</v>
      </c>
      <c r="C15" s="20" t="s">
        <v>12</v>
      </c>
      <c r="D15" s="31" t="s">
        <v>13</v>
      </c>
      <c r="E15" s="13"/>
    </row>
    <row r="16" spans="1:5" ht="40.5" x14ac:dyDescent="0.25">
      <c r="A16" s="100" t="s">
        <v>180</v>
      </c>
      <c r="B16" s="40" t="s">
        <v>181</v>
      </c>
      <c r="C16" s="21"/>
      <c r="D16" s="28"/>
      <c r="E16" s="9"/>
    </row>
    <row r="17" spans="1:5" ht="15.75" thickBot="1" x14ac:dyDescent="0.3">
      <c r="A17" s="93"/>
      <c r="B17" s="63" t="s">
        <v>16</v>
      </c>
      <c r="C17" s="22"/>
      <c r="D17" s="64"/>
      <c r="E17" s="9"/>
    </row>
    <row r="18" spans="1:5" ht="41.25" thickTop="1" x14ac:dyDescent="0.25">
      <c r="A18" s="97" t="s">
        <v>182</v>
      </c>
      <c r="B18" s="56" t="s">
        <v>183</v>
      </c>
      <c r="C18" s="22"/>
      <c r="D18" s="38"/>
      <c r="E18" s="9"/>
    </row>
    <row r="19" spans="1:5" ht="15.75" thickBot="1" x14ac:dyDescent="0.3">
      <c r="A19" s="99"/>
      <c r="B19" s="62" t="s">
        <v>20</v>
      </c>
      <c r="C19" s="22"/>
      <c r="D19" s="28"/>
      <c r="E19" s="9"/>
    </row>
    <row r="20" spans="1:5" ht="15.75" thickTop="1" x14ac:dyDescent="0.25">
      <c r="A20" s="23" t="s">
        <v>21</v>
      </c>
      <c r="B20" s="24">
        <v>1</v>
      </c>
      <c r="C20" s="25" t="s">
        <v>22</v>
      </c>
      <c r="D20" s="26"/>
      <c r="E20" s="9"/>
    </row>
    <row r="21" spans="1:5" x14ac:dyDescent="0.25">
      <c r="A21" s="8"/>
      <c r="B21" s="8"/>
      <c r="C21" s="54" t="str">
        <f>CONCATENATE("Cena za ",B20," ks (v Kč bez DPH)",)</f>
        <v>Cena za 1 ks (v Kč bez DPH)</v>
      </c>
      <c r="D21" s="34">
        <f>(B20*D20)</f>
        <v>0</v>
      </c>
      <c r="E21" s="9"/>
    </row>
    <row r="22" spans="1:5" x14ac:dyDescent="0.25">
      <c r="A22" s="8"/>
      <c r="B22" s="8"/>
      <c r="C22" s="8"/>
      <c r="D22" s="8"/>
      <c r="E22" s="9"/>
    </row>
    <row r="23" spans="1:5" x14ac:dyDescent="0.25">
      <c r="A23" s="2"/>
      <c r="B23" s="2"/>
      <c r="C23" s="2"/>
      <c r="D23" s="2"/>
      <c r="E23" s="3"/>
    </row>
    <row r="24" spans="1:5" x14ac:dyDescent="0.25">
      <c r="A24" s="2"/>
      <c r="B24" s="2"/>
      <c r="C24" s="36" t="s">
        <v>154</v>
      </c>
      <c r="D24" s="29">
        <f>SUM(D21)</f>
        <v>0</v>
      </c>
      <c r="E24" s="3"/>
    </row>
    <row r="25" spans="1:5" x14ac:dyDescent="0.25">
      <c r="A25" s="2"/>
      <c r="B25" s="2"/>
      <c r="C25" s="36" t="s">
        <v>155</v>
      </c>
      <c r="D25" s="29">
        <f>D24*1.21</f>
        <v>0</v>
      </c>
      <c r="E25" s="3"/>
    </row>
    <row r="26" spans="1:5" x14ac:dyDescent="0.25">
      <c r="A26" s="2"/>
      <c r="B26" s="2"/>
      <c r="C26" s="2"/>
      <c r="D26" s="2"/>
      <c r="E26" s="3"/>
    </row>
    <row r="27" spans="1:5" x14ac:dyDescent="0.25">
      <c r="A27" s="2"/>
      <c r="B27" s="2"/>
      <c r="C27" s="2"/>
      <c r="D27" s="2"/>
      <c r="E27" s="3"/>
    </row>
    <row r="28" spans="1:5" x14ac:dyDescent="0.25">
      <c r="A28" s="2"/>
      <c r="B28" s="2"/>
      <c r="C28" s="2"/>
      <c r="D28" s="2"/>
      <c r="E28" s="3"/>
    </row>
    <row r="29" spans="1:5" x14ac:dyDescent="0.25">
      <c r="A29" s="2"/>
      <c r="B29" s="2"/>
      <c r="C29" s="2"/>
      <c r="D29" s="2"/>
      <c r="E29" s="3"/>
    </row>
  </sheetData>
  <mergeCells count="2">
    <mergeCell ref="A16:A17"/>
    <mergeCell ref="A18:A19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5152-B28E-4D14-9CC7-34BBAC52061E}">
  <dimension ref="A1:E37"/>
  <sheetViews>
    <sheetView topLeftCell="A15" workbookViewId="0">
      <selection activeCell="B41" sqref="B41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267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18"/>
      <c r="B15" s="30" t="s">
        <v>11</v>
      </c>
      <c r="C15" s="20" t="s">
        <v>12</v>
      </c>
      <c r="D15" s="31" t="s">
        <v>13</v>
      </c>
      <c r="E15" s="13"/>
    </row>
    <row r="16" spans="1:5" ht="40.5" x14ac:dyDescent="0.25">
      <c r="A16" s="92" t="s">
        <v>184</v>
      </c>
      <c r="B16" s="40" t="s">
        <v>185</v>
      </c>
      <c r="C16" s="21"/>
      <c r="D16" s="28"/>
      <c r="E16" s="9"/>
    </row>
    <row r="17" spans="1:5" ht="15.75" thickBot="1" x14ac:dyDescent="0.3">
      <c r="A17" s="93"/>
      <c r="B17" s="63" t="s">
        <v>186</v>
      </c>
      <c r="C17" s="22"/>
      <c r="D17" s="64"/>
      <c r="E17" s="9"/>
    </row>
    <row r="18" spans="1:5" ht="41.25" thickTop="1" x14ac:dyDescent="0.25">
      <c r="A18" s="97" t="s">
        <v>187</v>
      </c>
      <c r="B18" s="56" t="s">
        <v>188</v>
      </c>
      <c r="C18" s="22"/>
      <c r="D18" s="38"/>
      <c r="E18" s="9"/>
    </row>
    <row r="19" spans="1:5" ht="15.75" thickBot="1" x14ac:dyDescent="0.3">
      <c r="A19" s="99"/>
      <c r="B19" s="62" t="s">
        <v>20</v>
      </c>
      <c r="C19" s="22"/>
      <c r="D19" s="28"/>
      <c r="E19" s="9"/>
    </row>
    <row r="20" spans="1:5" ht="15.75" thickTop="1" x14ac:dyDescent="0.25">
      <c r="A20" s="23" t="s">
        <v>21</v>
      </c>
      <c r="B20" s="24">
        <v>1</v>
      </c>
      <c r="C20" s="25" t="s">
        <v>22</v>
      </c>
      <c r="D20" s="26"/>
      <c r="E20" s="9"/>
    </row>
    <row r="21" spans="1:5" x14ac:dyDescent="0.25">
      <c r="A21" s="2"/>
      <c r="B21" s="2"/>
      <c r="C21" s="54" t="str">
        <f>CONCATENATE("Cena za ",B20," ks (v Kč bez DPH)",)</f>
        <v>Cena za 1 ks (v Kč bez DPH)</v>
      </c>
      <c r="D21" s="29">
        <f>(B20*D20)</f>
        <v>0</v>
      </c>
      <c r="E21" s="3"/>
    </row>
    <row r="22" spans="1:5" x14ac:dyDescent="0.25">
      <c r="A22" s="2"/>
      <c r="B22" s="2"/>
      <c r="C22" s="2"/>
      <c r="D22" s="2"/>
      <c r="E22" s="3"/>
    </row>
    <row r="23" spans="1:5" ht="21" x14ac:dyDescent="0.35">
      <c r="A23" s="16" t="s">
        <v>23</v>
      </c>
      <c r="B23" s="17"/>
      <c r="C23" s="16"/>
      <c r="D23" s="12"/>
      <c r="E23" s="13"/>
    </row>
    <row r="24" spans="1:5" x14ac:dyDescent="0.25">
      <c r="A24" s="18"/>
      <c r="B24" s="30" t="s">
        <v>11</v>
      </c>
      <c r="C24" s="20" t="s">
        <v>12</v>
      </c>
      <c r="D24" s="31" t="s">
        <v>13</v>
      </c>
      <c r="E24" s="13"/>
    </row>
    <row r="25" spans="1:5" ht="27" x14ac:dyDescent="0.25">
      <c r="A25" s="92" t="s">
        <v>189</v>
      </c>
      <c r="B25" s="43" t="s">
        <v>190</v>
      </c>
      <c r="C25" s="21"/>
      <c r="D25" s="28"/>
      <c r="E25" s="13"/>
    </row>
    <row r="26" spans="1:5" x14ac:dyDescent="0.25">
      <c r="A26" s="122"/>
      <c r="B26" s="61" t="s">
        <v>16</v>
      </c>
      <c r="C26" s="22"/>
      <c r="D26" s="28"/>
      <c r="E26" s="13"/>
    </row>
    <row r="27" spans="1:5" ht="27" x14ac:dyDescent="0.25">
      <c r="A27" s="123" t="s">
        <v>191</v>
      </c>
      <c r="B27" s="56" t="s">
        <v>192</v>
      </c>
      <c r="C27" s="22"/>
      <c r="D27" s="28"/>
      <c r="E27" s="13"/>
    </row>
    <row r="28" spans="1:5" ht="15.75" thickBot="1" x14ac:dyDescent="0.3">
      <c r="A28" s="99"/>
      <c r="B28" s="62" t="s">
        <v>20</v>
      </c>
      <c r="C28" s="22"/>
      <c r="D28" s="28"/>
      <c r="E28" s="13"/>
    </row>
    <row r="29" spans="1:5" ht="15.75" thickTop="1" x14ac:dyDescent="0.25">
      <c r="A29" s="23" t="s">
        <v>21</v>
      </c>
      <c r="B29" s="24">
        <v>1</v>
      </c>
      <c r="C29" s="25" t="s">
        <v>22</v>
      </c>
      <c r="D29" s="26"/>
      <c r="E29" s="9"/>
    </row>
    <row r="30" spans="1:5" x14ac:dyDescent="0.25">
      <c r="A30" s="2"/>
      <c r="B30" s="2"/>
      <c r="C30" s="54" t="str">
        <f>CONCATENATE("Cena za ",B29," ks (v Kč bez DPH)",)</f>
        <v>Cena za 1 ks (v Kč bez DPH)</v>
      </c>
      <c r="D30" s="29">
        <f>(B29*D29)</f>
        <v>0</v>
      </c>
      <c r="E30" s="3"/>
    </row>
    <row r="31" spans="1:5" x14ac:dyDescent="0.25">
      <c r="A31" s="2"/>
      <c r="B31" s="2"/>
      <c r="C31" s="2"/>
      <c r="D31" s="2"/>
      <c r="E31" s="3"/>
    </row>
    <row r="32" spans="1:5" x14ac:dyDescent="0.25">
      <c r="A32" s="2"/>
      <c r="B32" s="2"/>
      <c r="C32" s="2"/>
      <c r="D32" s="2"/>
      <c r="E32" s="3"/>
    </row>
    <row r="33" spans="1:5" x14ac:dyDescent="0.25">
      <c r="A33" s="2"/>
      <c r="B33" s="2"/>
      <c r="C33" s="36" t="s">
        <v>154</v>
      </c>
      <c r="D33" s="29">
        <f>SUM(D21,D30)</f>
        <v>0</v>
      </c>
      <c r="E33" s="3"/>
    </row>
    <row r="34" spans="1:5" x14ac:dyDescent="0.25">
      <c r="A34" s="2"/>
      <c r="B34" s="2"/>
      <c r="C34" s="36" t="s">
        <v>155</v>
      </c>
      <c r="D34" s="29">
        <f>D33*1.21</f>
        <v>0</v>
      </c>
      <c r="E34" s="3"/>
    </row>
    <row r="35" spans="1:5" x14ac:dyDescent="0.25">
      <c r="A35" s="2"/>
      <c r="B35" s="2"/>
      <c r="C35" s="2"/>
      <c r="D35" s="2"/>
      <c r="E35" s="3"/>
    </row>
    <row r="36" spans="1:5" x14ac:dyDescent="0.25">
      <c r="A36" s="2"/>
      <c r="B36" s="2"/>
      <c r="C36" s="2"/>
      <c r="D36" s="2"/>
      <c r="E36" s="3"/>
    </row>
    <row r="37" spans="1:5" x14ac:dyDescent="0.25">
      <c r="A37" s="2"/>
      <c r="B37" s="2"/>
      <c r="C37" s="2"/>
      <c r="D37" s="2"/>
      <c r="E37" s="3"/>
    </row>
  </sheetData>
  <mergeCells count="4">
    <mergeCell ref="A16:A17"/>
    <mergeCell ref="A18:A19"/>
    <mergeCell ref="A25:A26"/>
    <mergeCell ref="A27:A2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39D3-49FB-4C22-BF08-87467DD2E923}">
  <dimension ref="A1:E45"/>
  <sheetViews>
    <sheetView tabSelected="1" workbookViewId="0">
      <selection activeCell="B6" sqref="B6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x14ac:dyDescent="0.25">
      <c r="A1" s="2" t="s">
        <v>0</v>
      </c>
      <c r="B1" s="2"/>
      <c r="C1" s="2"/>
      <c r="D1" s="2"/>
      <c r="E1" s="3"/>
    </row>
    <row r="2" spans="1:5" ht="15.75" x14ac:dyDescent="0.25">
      <c r="A2" s="4" t="s">
        <v>1</v>
      </c>
      <c r="B2" s="5" t="s">
        <v>156</v>
      </c>
      <c r="C2" s="1"/>
      <c r="D2" s="6"/>
      <c r="E2" s="7"/>
    </row>
    <row r="3" spans="1:5" ht="15.75" x14ac:dyDescent="0.25">
      <c r="A3" s="1"/>
      <c r="B3" s="55" t="s">
        <v>268</v>
      </c>
      <c r="C3" s="1"/>
      <c r="D3" s="8"/>
      <c r="E3" s="9"/>
    </row>
    <row r="4" spans="1:5" x14ac:dyDescent="0.25">
      <c r="A4" s="10" t="s">
        <v>2</v>
      </c>
      <c r="B4" s="8"/>
      <c r="C4" s="10"/>
      <c r="D4" s="8"/>
      <c r="E4" s="9"/>
    </row>
    <row r="5" spans="1:5" x14ac:dyDescent="0.25">
      <c r="A5" s="11" t="s">
        <v>3</v>
      </c>
      <c r="B5" s="8"/>
      <c r="C5" s="11"/>
      <c r="D5" s="8"/>
      <c r="E5" s="9"/>
    </row>
    <row r="6" spans="1:5" x14ac:dyDescent="0.25">
      <c r="A6" s="11" t="s">
        <v>4</v>
      </c>
      <c r="B6" s="12"/>
      <c r="C6" s="11"/>
      <c r="D6" s="12"/>
      <c r="E6" s="13"/>
    </row>
    <row r="7" spans="1:5" x14ac:dyDescent="0.25">
      <c r="A7" s="11" t="s">
        <v>5</v>
      </c>
      <c r="B7" s="12"/>
      <c r="C7" s="11"/>
      <c r="D7" s="12"/>
      <c r="E7" s="13"/>
    </row>
    <row r="8" spans="1:5" x14ac:dyDescent="0.25">
      <c r="A8" s="11" t="s">
        <v>6</v>
      </c>
      <c r="B8" s="12"/>
      <c r="C8" s="11"/>
      <c r="D8" s="12"/>
      <c r="E8" s="13"/>
    </row>
    <row r="9" spans="1:5" x14ac:dyDescent="0.25">
      <c r="A9" s="11" t="s">
        <v>7</v>
      </c>
      <c r="B9" s="12"/>
      <c r="C9" s="11"/>
      <c r="D9" s="12"/>
      <c r="E9" s="13"/>
    </row>
    <row r="10" spans="1:5" x14ac:dyDescent="0.25">
      <c r="A10" s="11" t="s">
        <v>8</v>
      </c>
      <c r="B10" s="12"/>
      <c r="C10" s="11"/>
      <c r="D10" s="12"/>
      <c r="E10" s="13"/>
    </row>
    <row r="11" spans="1:5" x14ac:dyDescent="0.25">
      <c r="A11" s="11" t="s">
        <v>9</v>
      </c>
      <c r="B11" s="12"/>
      <c r="C11" s="11"/>
      <c r="D11" s="12"/>
      <c r="E11" s="13"/>
    </row>
    <row r="12" spans="1:5" x14ac:dyDescent="0.25">
      <c r="A12" s="14"/>
      <c r="B12" s="14"/>
      <c r="C12" s="14"/>
      <c r="D12" s="14"/>
      <c r="E12" s="15"/>
    </row>
    <row r="13" spans="1:5" ht="21" x14ac:dyDescent="0.35">
      <c r="A13" s="16" t="s">
        <v>10</v>
      </c>
      <c r="B13" s="17"/>
      <c r="C13" s="16"/>
      <c r="D13" s="12"/>
      <c r="E13" s="13"/>
    </row>
    <row r="14" spans="1:5" x14ac:dyDescent="0.25">
      <c r="A14" s="27"/>
      <c r="B14" s="30" t="s">
        <v>11</v>
      </c>
      <c r="C14" s="20" t="s">
        <v>12</v>
      </c>
      <c r="D14" s="31" t="s">
        <v>13</v>
      </c>
      <c r="E14" s="13"/>
    </row>
    <row r="15" spans="1:5" ht="27" x14ac:dyDescent="0.25">
      <c r="A15" s="100" t="s">
        <v>193</v>
      </c>
      <c r="B15" s="48" t="s">
        <v>194</v>
      </c>
      <c r="C15" s="21"/>
      <c r="D15" s="28"/>
      <c r="E15" s="9"/>
    </row>
    <row r="16" spans="1:5" ht="27" customHeight="1" x14ac:dyDescent="0.25">
      <c r="A16" s="124"/>
      <c r="B16" s="78" t="s">
        <v>195</v>
      </c>
      <c r="C16" s="22"/>
      <c r="D16" s="28"/>
      <c r="E16" s="9"/>
    </row>
    <row r="17" spans="1:5" ht="27" customHeight="1" x14ac:dyDescent="0.25">
      <c r="A17" s="124"/>
      <c r="B17" s="78" t="s">
        <v>196</v>
      </c>
      <c r="C17" s="22"/>
      <c r="D17" s="28"/>
      <c r="E17" s="9"/>
    </row>
    <row r="18" spans="1:5" x14ac:dyDescent="0.25">
      <c r="A18" s="124"/>
      <c r="B18" s="78" t="s">
        <v>197</v>
      </c>
      <c r="C18" s="22"/>
      <c r="D18" s="28"/>
      <c r="E18" s="9"/>
    </row>
    <row r="19" spans="1:5" x14ac:dyDescent="0.25">
      <c r="A19" s="124"/>
      <c r="B19" s="78" t="s">
        <v>198</v>
      </c>
      <c r="C19" s="22"/>
      <c r="D19" s="28"/>
      <c r="E19" s="9"/>
    </row>
    <row r="20" spans="1:5" x14ac:dyDescent="0.25">
      <c r="A20" s="124"/>
      <c r="B20" s="78" t="s">
        <v>199</v>
      </c>
      <c r="C20" s="22"/>
      <c r="D20" s="28"/>
      <c r="E20" s="9"/>
    </row>
    <row r="21" spans="1:5" x14ac:dyDescent="0.25">
      <c r="A21" s="124"/>
      <c r="B21" s="79" t="s">
        <v>200</v>
      </c>
      <c r="C21" s="22"/>
      <c r="D21" s="28"/>
      <c r="E21" s="9"/>
    </row>
    <row r="22" spans="1:5" x14ac:dyDescent="0.25">
      <c r="A22" s="124"/>
      <c r="B22" s="48" t="s">
        <v>201</v>
      </c>
      <c r="C22" s="22"/>
      <c r="D22" s="28"/>
      <c r="E22" s="9"/>
    </row>
    <row r="23" spans="1:5" x14ac:dyDescent="0.25">
      <c r="A23" s="124"/>
      <c r="B23" s="48" t="s">
        <v>202</v>
      </c>
      <c r="C23" s="22"/>
      <c r="D23" s="28"/>
      <c r="E23" s="9"/>
    </row>
    <row r="24" spans="1:5" x14ac:dyDescent="0.25">
      <c r="A24" s="124"/>
      <c r="B24" s="48" t="s">
        <v>203</v>
      </c>
      <c r="C24" s="22"/>
      <c r="D24" s="28"/>
      <c r="E24" s="9"/>
    </row>
    <row r="25" spans="1:5" ht="15.75" thickBot="1" x14ac:dyDescent="0.3">
      <c r="A25" s="93"/>
      <c r="B25" s="63" t="s">
        <v>16</v>
      </c>
      <c r="C25" s="22"/>
      <c r="D25" s="64"/>
      <c r="E25" s="9"/>
    </row>
    <row r="26" spans="1:5" ht="27.75" thickTop="1" x14ac:dyDescent="0.25">
      <c r="A26" s="113" t="s">
        <v>204</v>
      </c>
      <c r="B26" s="80" t="s">
        <v>205</v>
      </c>
      <c r="C26" s="22"/>
      <c r="D26" s="38"/>
      <c r="E26" s="9"/>
    </row>
    <row r="27" spans="1:5" ht="26.25" customHeight="1" x14ac:dyDescent="0.25">
      <c r="A27" s="108"/>
      <c r="B27" s="81" t="s">
        <v>206</v>
      </c>
      <c r="C27" s="22"/>
      <c r="D27" s="28"/>
      <c r="E27" s="9"/>
    </row>
    <row r="28" spans="1:5" ht="25.5" customHeight="1" x14ac:dyDescent="0.25">
      <c r="A28" s="108"/>
      <c r="B28" s="81" t="s">
        <v>207</v>
      </c>
      <c r="C28" s="22"/>
      <c r="D28" s="28"/>
      <c r="E28" s="9"/>
    </row>
    <row r="29" spans="1:5" x14ac:dyDescent="0.25">
      <c r="A29" s="108"/>
      <c r="B29" s="81" t="s">
        <v>208</v>
      </c>
      <c r="C29" s="22"/>
      <c r="D29" s="28"/>
      <c r="E29" s="9"/>
    </row>
    <row r="30" spans="1:5" x14ac:dyDescent="0.25">
      <c r="A30" s="108"/>
      <c r="B30" s="81" t="s">
        <v>209</v>
      </c>
      <c r="C30" s="22"/>
      <c r="D30" s="28"/>
      <c r="E30" s="9"/>
    </row>
    <row r="31" spans="1:5" x14ac:dyDescent="0.25">
      <c r="A31" s="108"/>
      <c r="B31" s="81" t="s">
        <v>210</v>
      </c>
      <c r="C31" s="22"/>
      <c r="D31" s="28"/>
      <c r="E31" s="9"/>
    </row>
    <row r="32" spans="1:5" x14ac:dyDescent="0.25">
      <c r="A32" s="108"/>
      <c r="B32" s="82" t="s">
        <v>211</v>
      </c>
      <c r="C32" s="22"/>
      <c r="D32" s="28"/>
      <c r="E32" s="9"/>
    </row>
    <row r="33" spans="1:5" x14ac:dyDescent="0.25">
      <c r="A33" s="108"/>
      <c r="B33" s="35" t="s">
        <v>212</v>
      </c>
      <c r="C33" s="22"/>
      <c r="D33" s="28"/>
      <c r="E33" s="9"/>
    </row>
    <row r="34" spans="1:5" x14ac:dyDescent="0.25">
      <c r="A34" s="108"/>
      <c r="B34" s="35" t="s">
        <v>213</v>
      </c>
      <c r="C34" s="22"/>
      <c r="D34" s="28"/>
      <c r="E34" s="9"/>
    </row>
    <row r="35" spans="1:5" x14ac:dyDescent="0.25">
      <c r="A35" s="108"/>
      <c r="B35" s="83" t="s">
        <v>214</v>
      </c>
      <c r="C35" s="22"/>
      <c r="D35" s="28"/>
      <c r="E35" s="9"/>
    </row>
    <row r="36" spans="1:5" ht="15.75" thickBot="1" x14ac:dyDescent="0.3">
      <c r="A36" s="111"/>
      <c r="B36" s="62" t="s">
        <v>20</v>
      </c>
      <c r="C36" s="22"/>
      <c r="D36" s="38"/>
      <c r="E36" s="9"/>
    </row>
    <row r="37" spans="1:5" ht="15.75" thickTop="1" x14ac:dyDescent="0.25">
      <c r="A37" s="23" t="s">
        <v>21</v>
      </c>
      <c r="B37" s="24">
        <v>1</v>
      </c>
      <c r="C37" s="25" t="s">
        <v>22</v>
      </c>
      <c r="D37" s="26"/>
      <c r="E37" s="9"/>
    </row>
    <row r="38" spans="1:5" x14ac:dyDescent="0.25">
      <c r="A38" s="2"/>
      <c r="B38" s="2"/>
      <c r="C38" s="54" t="str">
        <f>CONCATENATE("Cena za ",B37," ks (v Kč bez DPH)",)</f>
        <v>Cena za 1 ks (v Kč bez DPH)</v>
      </c>
      <c r="D38" s="29">
        <f>(B37*D37)</f>
        <v>0</v>
      </c>
      <c r="E38" s="3"/>
    </row>
    <row r="39" spans="1:5" x14ac:dyDescent="0.25">
      <c r="A39" s="2"/>
      <c r="B39" s="2"/>
      <c r="C39" s="2"/>
      <c r="D39" s="2"/>
      <c r="E39" s="3"/>
    </row>
    <row r="40" spans="1:5" x14ac:dyDescent="0.25">
      <c r="A40" s="2"/>
      <c r="B40" s="2"/>
      <c r="C40" s="2"/>
      <c r="D40" s="2"/>
      <c r="E40" s="3"/>
    </row>
    <row r="41" spans="1:5" x14ac:dyDescent="0.25">
      <c r="A41" s="2"/>
      <c r="B41" s="2"/>
      <c r="C41" s="36" t="s">
        <v>154</v>
      </c>
      <c r="D41" s="29">
        <f>SUM(D38)</f>
        <v>0</v>
      </c>
      <c r="E41" s="3"/>
    </row>
    <row r="42" spans="1:5" x14ac:dyDescent="0.25">
      <c r="A42" s="2"/>
      <c r="B42" s="2"/>
      <c r="C42" s="36" t="s">
        <v>155</v>
      </c>
      <c r="D42" s="29">
        <f>D41*1.21</f>
        <v>0</v>
      </c>
      <c r="E42" s="3"/>
    </row>
    <row r="43" spans="1:5" x14ac:dyDescent="0.25">
      <c r="A43" s="2"/>
      <c r="B43" s="2"/>
      <c r="C43" s="2"/>
      <c r="D43" s="2"/>
      <c r="E43" s="3"/>
    </row>
    <row r="44" spans="1:5" x14ac:dyDescent="0.25">
      <c r="A44" s="2"/>
      <c r="B44" s="2"/>
      <c r="C44" s="2"/>
      <c r="D44" s="2"/>
      <c r="E44" s="3"/>
    </row>
    <row r="45" spans="1:5" x14ac:dyDescent="0.25">
      <c r="A45" s="2"/>
      <c r="B45" s="2"/>
      <c r="C45" s="2"/>
      <c r="D45" s="2"/>
      <c r="E45" s="3"/>
    </row>
  </sheetData>
  <mergeCells count="2">
    <mergeCell ref="A15:A25"/>
    <mergeCell ref="A26:A3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5EF9-D591-431D-AB4D-D1232588A89F}">
  <dimension ref="A1:E45"/>
  <sheetViews>
    <sheetView topLeftCell="A31" workbookViewId="0">
      <selection activeCell="B50" sqref="B50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269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27"/>
      <c r="B15" s="30" t="s">
        <v>11</v>
      </c>
      <c r="C15" s="20" t="s">
        <v>12</v>
      </c>
      <c r="D15" s="31" t="s">
        <v>13</v>
      </c>
      <c r="E15" s="13"/>
    </row>
    <row r="16" spans="1:5" ht="51" x14ac:dyDescent="0.25">
      <c r="A16" s="125" t="s">
        <v>215</v>
      </c>
      <c r="B16" s="57" t="s">
        <v>216</v>
      </c>
      <c r="C16" s="21"/>
      <c r="D16" s="28"/>
      <c r="E16" s="9"/>
    </row>
    <row r="17" spans="1:5" x14ac:dyDescent="0.25">
      <c r="A17" s="126"/>
      <c r="B17" s="44" t="s">
        <v>217</v>
      </c>
      <c r="C17" s="22"/>
      <c r="D17" s="28"/>
      <c r="E17" s="9"/>
    </row>
    <row r="18" spans="1:5" x14ac:dyDescent="0.25">
      <c r="A18" s="126"/>
      <c r="B18" s="44" t="s">
        <v>218</v>
      </c>
      <c r="C18" s="22"/>
      <c r="D18" s="28"/>
      <c r="E18" s="9"/>
    </row>
    <row r="19" spans="1:5" x14ac:dyDescent="0.25">
      <c r="A19" s="126"/>
      <c r="B19" s="44" t="s">
        <v>219</v>
      </c>
      <c r="C19" s="22"/>
      <c r="D19" s="28"/>
      <c r="E19" s="9"/>
    </row>
    <row r="20" spans="1:5" x14ac:dyDescent="0.25">
      <c r="A20" s="126"/>
      <c r="B20" s="44" t="s">
        <v>220</v>
      </c>
      <c r="C20" s="22"/>
      <c r="D20" s="28"/>
      <c r="E20" s="9"/>
    </row>
    <row r="21" spans="1:5" ht="15.75" thickBot="1" x14ac:dyDescent="0.3">
      <c r="A21" s="127"/>
      <c r="B21" s="63" t="s">
        <v>16</v>
      </c>
      <c r="C21" s="22"/>
      <c r="D21" s="64"/>
      <c r="E21" s="9"/>
    </row>
    <row r="22" spans="1:5" ht="54.75" thickTop="1" x14ac:dyDescent="0.25">
      <c r="A22" s="128" t="s">
        <v>221</v>
      </c>
      <c r="B22" s="56" t="s">
        <v>222</v>
      </c>
      <c r="C22" s="22"/>
      <c r="D22" s="28"/>
      <c r="E22" s="9"/>
    </row>
    <row r="23" spans="1:5" x14ac:dyDescent="0.25">
      <c r="A23" s="129"/>
      <c r="B23" s="58" t="s">
        <v>223</v>
      </c>
      <c r="C23" s="22"/>
      <c r="D23" s="28"/>
      <c r="E23" s="9"/>
    </row>
    <row r="24" spans="1:5" x14ac:dyDescent="0.25">
      <c r="A24" s="129"/>
      <c r="B24" s="58" t="s">
        <v>224</v>
      </c>
      <c r="C24" s="22"/>
      <c r="D24" s="28"/>
      <c r="E24" s="9"/>
    </row>
    <row r="25" spans="1:5" x14ac:dyDescent="0.25">
      <c r="A25" s="129"/>
      <c r="B25" s="58" t="s">
        <v>225</v>
      </c>
      <c r="C25" s="22"/>
      <c r="D25" s="28"/>
      <c r="E25" s="9"/>
    </row>
    <row r="26" spans="1:5" x14ac:dyDescent="0.25">
      <c r="A26" s="129"/>
      <c r="B26" s="58" t="s">
        <v>226</v>
      </c>
      <c r="C26" s="22"/>
      <c r="D26" s="28"/>
      <c r="E26" s="9"/>
    </row>
    <row r="27" spans="1:5" ht="15.75" thickBot="1" x14ac:dyDescent="0.3">
      <c r="A27" s="130"/>
      <c r="B27" s="62" t="s">
        <v>20</v>
      </c>
      <c r="C27" s="22"/>
      <c r="D27" s="28"/>
      <c r="E27" s="9"/>
    </row>
    <row r="28" spans="1:5" ht="15.75" thickTop="1" x14ac:dyDescent="0.25">
      <c r="A28" s="23" t="s">
        <v>21</v>
      </c>
      <c r="B28" s="24">
        <v>1</v>
      </c>
      <c r="C28" s="25" t="s">
        <v>22</v>
      </c>
      <c r="D28" s="26"/>
      <c r="E28" s="9"/>
    </row>
    <row r="29" spans="1:5" x14ac:dyDescent="0.25">
      <c r="A29" s="2"/>
      <c r="B29" s="2"/>
      <c r="C29" s="54" t="str">
        <f>CONCATENATE("Cena za ",B28," ks (v Kč bez DPH)",)</f>
        <v>Cena za 1 ks (v Kč bez DPH)</v>
      </c>
      <c r="D29" s="29">
        <f>(B28*D28)</f>
        <v>0</v>
      </c>
      <c r="E29" s="3"/>
    </row>
    <row r="30" spans="1:5" x14ac:dyDescent="0.25">
      <c r="A30" s="2"/>
      <c r="B30" s="2"/>
      <c r="C30" s="2"/>
      <c r="D30" s="2"/>
      <c r="E30" s="3"/>
    </row>
    <row r="31" spans="1:5" ht="21" x14ac:dyDescent="0.35">
      <c r="A31" s="16" t="s">
        <v>23</v>
      </c>
      <c r="B31" s="17"/>
      <c r="C31" s="16"/>
      <c r="D31" s="12"/>
      <c r="E31" s="13"/>
    </row>
    <row r="32" spans="1:5" x14ac:dyDescent="0.25">
      <c r="A32" s="27"/>
      <c r="B32" s="30" t="s">
        <v>11</v>
      </c>
      <c r="C32" s="20" t="s">
        <v>12</v>
      </c>
      <c r="D32" s="31" t="s">
        <v>13</v>
      </c>
      <c r="E32" s="13"/>
    </row>
    <row r="33" spans="1:5" ht="54" x14ac:dyDescent="0.25">
      <c r="A33" s="123" t="s">
        <v>227</v>
      </c>
      <c r="B33" s="41" t="s">
        <v>228</v>
      </c>
      <c r="C33" s="21"/>
      <c r="D33" s="28"/>
      <c r="E33" s="9"/>
    </row>
    <row r="34" spans="1:5" ht="15.75" thickBot="1" x14ac:dyDescent="0.3">
      <c r="A34" s="98"/>
      <c r="B34" s="63" t="s">
        <v>16</v>
      </c>
      <c r="C34" s="22"/>
      <c r="D34" s="64"/>
      <c r="E34" s="9"/>
    </row>
    <row r="35" spans="1:5" ht="41.25" thickTop="1" x14ac:dyDescent="0.25">
      <c r="A35" s="97" t="s">
        <v>229</v>
      </c>
      <c r="B35" s="42" t="s">
        <v>230</v>
      </c>
      <c r="C35" s="22"/>
      <c r="D35" s="38"/>
      <c r="E35" s="9"/>
    </row>
    <row r="36" spans="1:5" ht="15.75" thickBot="1" x14ac:dyDescent="0.3">
      <c r="A36" s="99"/>
      <c r="B36" s="62" t="s">
        <v>20</v>
      </c>
      <c r="C36" s="22"/>
      <c r="D36" s="28"/>
      <c r="E36" s="9"/>
    </row>
    <row r="37" spans="1:5" ht="15.75" thickTop="1" x14ac:dyDescent="0.25">
      <c r="A37" s="23" t="s">
        <v>21</v>
      </c>
      <c r="B37" s="24">
        <v>1</v>
      </c>
      <c r="C37" s="25" t="s">
        <v>22</v>
      </c>
      <c r="D37" s="26"/>
      <c r="E37" s="9"/>
    </row>
    <row r="38" spans="1:5" x14ac:dyDescent="0.25">
      <c r="A38" s="2"/>
      <c r="B38" s="2"/>
      <c r="C38" s="54" t="str">
        <f>CONCATENATE("Cena za ",B37," ks (v Kč bez DPH)",)</f>
        <v>Cena za 1 ks (v Kč bez DPH)</v>
      </c>
      <c r="D38" s="29">
        <f>(B37*D37)</f>
        <v>0</v>
      </c>
      <c r="E38" s="3"/>
    </row>
    <row r="39" spans="1:5" x14ac:dyDescent="0.25">
      <c r="A39" s="2"/>
      <c r="B39" s="2"/>
      <c r="C39" s="2"/>
      <c r="D39" s="2"/>
      <c r="E39" s="3"/>
    </row>
    <row r="40" spans="1:5" x14ac:dyDescent="0.25">
      <c r="A40" s="2"/>
      <c r="B40" s="2"/>
      <c r="C40" s="2"/>
      <c r="D40" s="2"/>
      <c r="E40" s="3"/>
    </row>
    <row r="41" spans="1:5" x14ac:dyDescent="0.25">
      <c r="A41" s="2"/>
      <c r="B41" s="2"/>
      <c r="C41" s="36" t="s">
        <v>154</v>
      </c>
      <c r="D41" s="29">
        <f>SUM(D29,D38)</f>
        <v>0</v>
      </c>
      <c r="E41" s="3"/>
    </row>
    <row r="42" spans="1:5" x14ac:dyDescent="0.25">
      <c r="A42" s="2"/>
      <c r="B42" s="2"/>
      <c r="C42" s="36" t="s">
        <v>155</v>
      </c>
      <c r="D42" s="29">
        <f>D41*1.21</f>
        <v>0</v>
      </c>
      <c r="E42" s="3"/>
    </row>
    <row r="43" spans="1:5" x14ac:dyDescent="0.25">
      <c r="A43" s="2"/>
      <c r="B43" s="2"/>
      <c r="C43" s="2"/>
      <c r="D43" s="2"/>
      <c r="E43" s="3"/>
    </row>
    <row r="44" spans="1:5" x14ac:dyDescent="0.25">
      <c r="A44" s="2"/>
      <c r="B44" s="2"/>
      <c r="C44" s="2"/>
      <c r="D44" s="2"/>
      <c r="E44" s="3"/>
    </row>
    <row r="45" spans="1:5" x14ac:dyDescent="0.25">
      <c r="A45" s="2"/>
      <c r="B45" s="2"/>
      <c r="C45" s="2"/>
      <c r="D45" s="2"/>
      <c r="E45" s="3"/>
    </row>
  </sheetData>
  <mergeCells count="4">
    <mergeCell ref="A16:A21"/>
    <mergeCell ref="A22:A27"/>
    <mergeCell ref="A33:A34"/>
    <mergeCell ref="A35:A3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4EB5-A940-419F-A21B-67BC183862D7}">
  <dimension ref="A1:E37"/>
  <sheetViews>
    <sheetView topLeftCell="A17" workbookViewId="0">
      <selection activeCell="E23" sqref="E23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270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27"/>
      <c r="B15" s="30" t="s">
        <v>11</v>
      </c>
      <c r="C15" s="20" t="s">
        <v>12</v>
      </c>
      <c r="D15" s="31" t="s">
        <v>13</v>
      </c>
      <c r="E15" s="13"/>
    </row>
    <row r="16" spans="1:5" ht="67.5" x14ac:dyDescent="0.25">
      <c r="A16" s="101" t="s">
        <v>231</v>
      </c>
      <c r="B16" s="84" t="s">
        <v>232</v>
      </c>
      <c r="C16" s="21"/>
      <c r="D16" s="28"/>
      <c r="E16" s="9"/>
    </row>
    <row r="17" spans="1:5" ht="67.5" x14ac:dyDescent="0.25">
      <c r="A17" s="131"/>
      <c r="B17" s="48" t="s">
        <v>233</v>
      </c>
      <c r="C17" s="22"/>
      <c r="D17" s="28"/>
      <c r="E17" s="9"/>
    </row>
    <row r="18" spans="1:5" x14ac:dyDescent="0.25">
      <c r="A18" s="131"/>
      <c r="B18" s="48" t="s">
        <v>234</v>
      </c>
      <c r="C18" s="22"/>
      <c r="D18" s="28"/>
      <c r="E18" s="9"/>
    </row>
    <row r="19" spans="1:5" ht="67.5" x14ac:dyDescent="0.25">
      <c r="A19" s="131"/>
      <c r="B19" s="48" t="s">
        <v>235</v>
      </c>
      <c r="C19" s="22"/>
      <c r="D19" s="28"/>
      <c r="E19" s="9"/>
    </row>
    <row r="20" spans="1:5" x14ac:dyDescent="0.25">
      <c r="A20" s="131"/>
      <c r="B20" s="78" t="s">
        <v>236</v>
      </c>
      <c r="C20" s="22"/>
      <c r="D20" s="28"/>
      <c r="E20" s="9"/>
    </row>
    <row r="21" spans="1:5" ht="15.75" thickBot="1" x14ac:dyDescent="0.3">
      <c r="A21" s="95"/>
      <c r="B21" s="63" t="s">
        <v>16</v>
      </c>
      <c r="C21" s="22"/>
      <c r="D21" s="64"/>
      <c r="E21" s="9"/>
    </row>
    <row r="22" spans="1:5" ht="68.25" thickTop="1" x14ac:dyDescent="0.25">
      <c r="A22" s="97" t="s">
        <v>237</v>
      </c>
      <c r="B22" s="85" t="s">
        <v>238</v>
      </c>
      <c r="C22" s="22"/>
      <c r="D22" s="38"/>
      <c r="E22" s="9"/>
    </row>
    <row r="23" spans="1:5" ht="67.5" x14ac:dyDescent="0.25">
      <c r="A23" s="97"/>
      <c r="B23" s="76" t="s">
        <v>239</v>
      </c>
      <c r="C23" s="22"/>
      <c r="D23" s="28"/>
      <c r="E23" s="9"/>
    </row>
    <row r="24" spans="1:5" x14ac:dyDescent="0.25">
      <c r="A24" s="97"/>
      <c r="B24" s="75" t="s">
        <v>240</v>
      </c>
      <c r="C24" s="22"/>
      <c r="D24" s="28"/>
      <c r="E24" s="9"/>
    </row>
    <row r="25" spans="1:5" ht="67.5" x14ac:dyDescent="0.25">
      <c r="A25" s="97"/>
      <c r="B25" s="76" t="s">
        <v>241</v>
      </c>
      <c r="C25" s="22"/>
      <c r="D25" s="28"/>
      <c r="E25" s="9"/>
    </row>
    <row r="26" spans="1:5" x14ac:dyDescent="0.25">
      <c r="A26" s="97"/>
      <c r="B26" s="75" t="s">
        <v>242</v>
      </c>
      <c r="C26" s="22"/>
      <c r="D26" s="28"/>
      <c r="E26" s="9"/>
    </row>
    <row r="27" spans="1:5" ht="15.75" thickBot="1" x14ac:dyDescent="0.3">
      <c r="A27" s="98"/>
      <c r="B27" s="62" t="s">
        <v>20</v>
      </c>
      <c r="C27" s="22"/>
      <c r="D27" s="28"/>
      <c r="E27" s="9"/>
    </row>
    <row r="28" spans="1:5" ht="15.75" thickTop="1" x14ac:dyDescent="0.25">
      <c r="A28" s="23" t="s">
        <v>21</v>
      </c>
      <c r="B28" s="24">
        <v>1</v>
      </c>
      <c r="C28" s="25" t="s">
        <v>22</v>
      </c>
      <c r="D28" s="26"/>
      <c r="E28" s="9"/>
    </row>
    <row r="29" spans="1:5" x14ac:dyDescent="0.25">
      <c r="A29" s="2"/>
      <c r="B29" s="2"/>
      <c r="C29" s="54" t="str">
        <f>CONCATENATE("Cena za ",B28," ks (v Kč bez DPH)",)</f>
        <v>Cena za 1 ks (v Kč bez DPH)</v>
      </c>
      <c r="D29" s="29">
        <f>(B28*D28)</f>
        <v>0</v>
      </c>
      <c r="E29" s="3"/>
    </row>
    <row r="30" spans="1:5" x14ac:dyDescent="0.25">
      <c r="A30" s="2"/>
      <c r="B30" s="2"/>
      <c r="C30" s="2"/>
      <c r="D30" s="2"/>
      <c r="E30" s="3"/>
    </row>
    <row r="31" spans="1:5" x14ac:dyDescent="0.25">
      <c r="A31" s="2"/>
      <c r="B31" s="2"/>
      <c r="C31" s="2"/>
      <c r="D31" s="2"/>
      <c r="E31" s="3"/>
    </row>
    <row r="32" spans="1:5" x14ac:dyDescent="0.25">
      <c r="A32" s="2"/>
      <c r="B32" s="2"/>
      <c r="C32" s="36" t="s">
        <v>154</v>
      </c>
      <c r="D32" s="29">
        <f>SUM(D29)</f>
        <v>0</v>
      </c>
      <c r="E32" s="3"/>
    </row>
    <row r="33" spans="1:5" x14ac:dyDescent="0.25">
      <c r="A33" s="2"/>
      <c r="B33" s="2"/>
      <c r="C33" s="36" t="s">
        <v>155</v>
      </c>
      <c r="D33" s="29">
        <f>D32*1.21</f>
        <v>0</v>
      </c>
      <c r="E33" s="3"/>
    </row>
    <row r="34" spans="1:5" x14ac:dyDescent="0.25">
      <c r="A34" s="2"/>
      <c r="B34" s="2"/>
      <c r="C34" s="2"/>
      <c r="D34" s="2"/>
      <c r="E34" s="3"/>
    </row>
    <row r="35" spans="1:5" x14ac:dyDescent="0.25">
      <c r="A35" s="2"/>
      <c r="B35" s="2"/>
      <c r="C35" s="2"/>
      <c r="D35" s="2"/>
      <c r="E35" s="3"/>
    </row>
    <row r="36" spans="1:5" x14ac:dyDescent="0.25">
      <c r="A36" s="2"/>
      <c r="B36" s="2"/>
      <c r="C36" s="2"/>
      <c r="D36" s="2"/>
      <c r="E36" s="3"/>
    </row>
    <row r="37" spans="1:5" x14ac:dyDescent="0.25">
      <c r="A37" s="2"/>
      <c r="B37" s="2"/>
      <c r="C37" s="2"/>
      <c r="D37" s="2"/>
      <c r="E37" s="3"/>
    </row>
  </sheetData>
  <mergeCells count="2">
    <mergeCell ref="A16:A21"/>
    <mergeCell ref="A22:A2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262E-D1B4-48C1-84CB-4FDA5FC603F7}">
  <dimension ref="A1:E44"/>
  <sheetViews>
    <sheetView topLeftCell="A12" workbookViewId="0">
      <selection activeCell="B44" sqref="B44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271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27"/>
      <c r="B15" s="30" t="s">
        <v>11</v>
      </c>
      <c r="C15" s="20" t="s">
        <v>12</v>
      </c>
      <c r="D15" s="31" t="s">
        <v>13</v>
      </c>
      <c r="E15" s="13"/>
    </row>
    <row r="16" spans="1:5" ht="15" customHeight="1" x14ac:dyDescent="0.25">
      <c r="A16" s="100" t="s">
        <v>243</v>
      </c>
      <c r="B16" s="60" t="s">
        <v>159</v>
      </c>
      <c r="C16" s="21"/>
      <c r="D16" s="28"/>
      <c r="E16" s="9"/>
    </row>
    <row r="17" spans="1:5" x14ac:dyDescent="0.25">
      <c r="A17" s="124"/>
      <c r="B17" s="86" t="s">
        <v>244</v>
      </c>
      <c r="C17" s="22"/>
      <c r="D17" s="28"/>
      <c r="E17" s="9"/>
    </row>
    <row r="18" spans="1:5" x14ac:dyDescent="0.25">
      <c r="A18" s="124"/>
      <c r="B18" s="78" t="s">
        <v>245</v>
      </c>
      <c r="C18" s="22"/>
      <c r="D18" s="28"/>
      <c r="E18" s="9"/>
    </row>
    <row r="19" spans="1:5" x14ac:dyDescent="0.25">
      <c r="A19" s="124"/>
      <c r="B19" s="78" t="s">
        <v>246</v>
      </c>
      <c r="C19" s="22"/>
      <c r="D19" s="28"/>
      <c r="E19" s="9"/>
    </row>
    <row r="20" spans="1:5" ht="15" customHeight="1" x14ac:dyDescent="0.25">
      <c r="A20" s="124"/>
      <c r="B20" s="78" t="s">
        <v>247</v>
      </c>
      <c r="C20" s="22"/>
      <c r="D20" s="28"/>
      <c r="E20" s="9"/>
    </row>
    <row r="21" spans="1:5" x14ac:dyDescent="0.25">
      <c r="A21" s="124"/>
      <c r="B21" s="78" t="s">
        <v>248</v>
      </c>
      <c r="C21" s="22"/>
      <c r="D21" s="28"/>
      <c r="E21" s="9"/>
    </row>
    <row r="22" spans="1:5" x14ac:dyDescent="0.25">
      <c r="A22" s="124"/>
      <c r="B22" s="78" t="s">
        <v>249</v>
      </c>
      <c r="C22" s="22"/>
      <c r="D22" s="28"/>
      <c r="E22" s="9"/>
    </row>
    <row r="23" spans="1:5" ht="27" x14ac:dyDescent="0.25">
      <c r="A23" s="124"/>
      <c r="B23" s="78" t="s">
        <v>250</v>
      </c>
      <c r="C23" s="22"/>
      <c r="D23" s="28"/>
      <c r="E23" s="9"/>
    </row>
    <row r="24" spans="1:5" ht="27" x14ac:dyDescent="0.25">
      <c r="A24" s="124"/>
      <c r="B24" s="78" t="s">
        <v>251</v>
      </c>
      <c r="C24" s="22"/>
      <c r="D24" s="28"/>
      <c r="E24" s="9"/>
    </row>
    <row r="25" spans="1:5" ht="15.75" thickBot="1" x14ac:dyDescent="0.3">
      <c r="A25" s="93"/>
      <c r="B25" s="63" t="s">
        <v>16</v>
      </c>
      <c r="C25" s="22"/>
      <c r="D25" s="64"/>
      <c r="E25" s="9"/>
    </row>
    <row r="26" spans="1:5" ht="15" customHeight="1" thickTop="1" x14ac:dyDescent="0.25">
      <c r="A26" s="96" t="s">
        <v>252</v>
      </c>
      <c r="B26" s="87" t="s">
        <v>170</v>
      </c>
      <c r="C26" s="22"/>
      <c r="D26" s="38"/>
      <c r="E26" s="9"/>
    </row>
    <row r="27" spans="1:5" x14ac:dyDescent="0.25">
      <c r="A27" s="97"/>
      <c r="B27" s="75" t="s">
        <v>253</v>
      </c>
      <c r="C27" s="22"/>
      <c r="D27" s="28"/>
      <c r="E27" s="9"/>
    </row>
    <row r="28" spans="1:5" x14ac:dyDescent="0.25">
      <c r="A28" s="97"/>
      <c r="B28" s="75" t="s">
        <v>254</v>
      </c>
      <c r="C28" s="22"/>
      <c r="D28" s="28"/>
      <c r="E28" s="9"/>
    </row>
    <row r="29" spans="1:5" x14ac:dyDescent="0.25">
      <c r="A29" s="97"/>
      <c r="B29" s="75" t="s">
        <v>255</v>
      </c>
      <c r="C29" s="22"/>
      <c r="D29" s="28"/>
      <c r="E29" s="9"/>
    </row>
    <row r="30" spans="1:5" ht="27" x14ac:dyDescent="0.25">
      <c r="A30" s="97"/>
      <c r="B30" s="76" t="s">
        <v>256</v>
      </c>
      <c r="C30" s="22"/>
      <c r="D30" s="28"/>
      <c r="E30" s="9"/>
    </row>
    <row r="31" spans="1:5" x14ac:dyDescent="0.25">
      <c r="A31" s="97"/>
      <c r="B31" s="75" t="s">
        <v>257</v>
      </c>
      <c r="C31" s="22"/>
      <c r="D31" s="28"/>
      <c r="E31" s="9"/>
    </row>
    <row r="32" spans="1:5" x14ac:dyDescent="0.25">
      <c r="A32" s="97"/>
      <c r="B32" s="75" t="s">
        <v>258</v>
      </c>
      <c r="C32" s="22"/>
      <c r="D32" s="28"/>
      <c r="E32" s="9"/>
    </row>
    <row r="33" spans="1:5" ht="27" x14ac:dyDescent="0.25">
      <c r="A33" s="97"/>
      <c r="B33" s="77" t="s">
        <v>259</v>
      </c>
      <c r="C33" s="22"/>
      <c r="D33" s="28"/>
      <c r="E33" s="9"/>
    </row>
    <row r="34" spans="1:5" x14ac:dyDescent="0.25">
      <c r="A34" s="97"/>
      <c r="B34" s="76" t="s">
        <v>260</v>
      </c>
      <c r="C34" s="22"/>
      <c r="D34" s="28"/>
      <c r="E34" s="9"/>
    </row>
    <row r="35" spans="1:5" ht="15.75" thickBot="1" x14ac:dyDescent="0.3">
      <c r="A35" s="98"/>
      <c r="B35" s="88" t="s">
        <v>20</v>
      </c>
      <c r="C35" s="22"/>
      <c r="D35" s="28"/>
      <c r="E35" s="9"/>
    </row>
    <row r="36" spans="1:5" ht="15.75" thickTop="1" x14ac:dyDescent="0.25">
      <c r="A36" s="23" t="s">
        <v>21</v>
      </c>
      <c r="B36" s="24">
        <v>1</v>
      </c>
      <c r="C36" s="25" t="s">
        <v>22</v>
      </c>
      <c r="D36" s="26"/>
      <c r="E36" s="9"/>
    </row>
    <row r="37" spans="1:5" x14ac:dyDescent="0.25">
      <c r="A37" s="2"/>
      <c r="B37" s="2"/>
      <c r="C37" s="54" t="str">
        <f>CONCATENATE("Cena za ",B36," ks (v Kč bez DPH)",)</f>
        <v>Cena za 1 ks (v Kč bez DPH)</v>
      </c>
      <c r="D37" s="29">
        <f>(B36*D36)</f>
        <v>0</v>
      </c>
      <c r="E37" s="3"/>
    </row>
    <row r="38" spans="1:5" x14ac:dyDescent="0.25">
      <c r="A38" s="2"/>
      <c r="B38" s="2"/>
      <c r="C38" s="2"/>
      <c r="D38" s="2"/>
      <c r="E38" s="3"/>
    </row>
    <row r="39" spans="1:5" x14ac:dyDescent="0.25">
      <c r="A39" s="2"/>
      <c r="B39" s="2"/>
      <c r="C39" s="2"/>
      <c r="D39" s="2"/>
      <c r="E39" s="3"/>
    </row>
    <row r="40" spans="1:5" x14ac:dyDescent="0.25">
      <c r="A40" s="2"/>
      <c r="B40" s="2"/>
      <c r="C40" s="36" t="s">
        <v>154</v>
      </c>
      <c r="D40" s="29">
        <f>SUM(D37)</f>
        <v>0</v>
      </c>
      <c r="E40" s="3"/>
    </row>
    <row r="41" spans="1:5" x14ac:dyDescent="0.25">
      <c r="A41" s="2"/>
      <c r="B41" s="2"/>
      <c r="C41" s="36" t="s">
        <v>155</v>
      </c>
      <c r="D41" s="29">
        <f>D40*1.21</f>
        <v>0</v>
      </c>
      <c r="E41" s="3"/>
    </row>
    <row r="42" spans="1:5" x14ac:dyDescent="0.25">
      <c r="A42" s="2"/>
      <c r="B42" s="2"/>
      <c r="C42" s="2"/>
      <c r="D42" s="2"/>
      <c r="E42" s="3"/>
    </row>
    <row r="43" spans="1:5" x14ac:dyDescent="0.25">
      <c r="A43" s="2"/>
      <c r="B43" s="2"/>
      <c r="C43" s="2"/>
      <c r="D43" s="2"/>
      <c r="E43" s="3"/>
    </row>
    <row r="44" spans="1:5" x14ac:dyDescent="0.25">
      <c r="A44" s="2"/>
      <c r="B44" s="2"/>
      <c r="C44" s="2"/>
      <c r="D44" s="2"/>
      <c r="E44" s="3"/>
    </row>
  </sheetData>
  <mergeCells count="2">
    <mergeCell ref="A16:A25"/>
    <mergeCell ref="A26:A3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414C-0781-41BC-8E47-DCCF4607CADD}">
  <dimension ref="A1:E29"/>
  <sheetViews>
    <sheetView topLeftCell="A22" workbookViewId="0">
      <selection activeCell="B36" sqref="B36"/>
    </sheetView>
  </sheetViews>
  <sheetFormatPr defaultRowHeight="15" x14ac:dyDescent="0.25"/>
  <cols>
    <col min="1" max="1" width="31.42578125" customWidth="1"/>
    <col min="2" max="2" width="64.42578125" customWidth="1"/>
    <col min="3" max="3" width="26.28515625" customWidth="1"/>
    <col min="4" max="4" width="66.85546875" customWidth="1"/>
    <col min="5" max="5" width="9.7109375" bestFit="1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2"/>
      <c r="C2" s="2"/>
      <c r="D2" s="2"/>
      <c r="E2" s="3"/>
    </row>
    <row r="3" spans="1:5" ht="15.75" x14ac:dyDescent="0.25">
      <c r="A3" s="4" t="s">
        <v>1</v>
      </c>
      <c r="B3" s="5" t="s">
        <v>156</v>
      </c>
      <c r="C3" s="1"/>
      <c r="D3" s="6"/>
      <c r="E3" s="7"/>
    </row>
    <row r="4" spans="1:5" ht="15.75" x14ac:dyDescent="0.25">
      <c r="A4" s="1"/>
      <c r="B4" s="55" t="s">
        <v>272</v>
      </c>
      <c r="C4" s="1"/>
      <c r="D4" s="8"/>
      <c r="E4" s="9"/>
    </row>
    <row r="5" spans="1:5" x14ac:dyDescent="0.25">
      <c r="A5" s="10" t="s">
        <v>2</v>
      </c>
      <c r="B5" s="8"/>
      <c r="C5" s="10"/>
      <c r="D5" s="8"/>
      <c r="E5" s="9"/>
    </row>
    <row r="6" spans="1:5" x14ac:dyDescent="0.25">
      <c r="A6" s="11" t="s">
        <v>3</v>
      </c>
      <c r="B6" s="8"/>
      <c r="C6" s="11"/>
      <c r="D6" s="8"/>
      <c r="E6" s="9"/>
    </row>
    <row r="7" spans="1:5" x14ac:dyDescent="0.25">
      <c r="A7" s="11" t="s">
        <v>4</v>
      </c>
      <c r="B7" s="12"/>
      <c r="C7" s="11"/>
      <c r="D7" s="12"/>
      <c r="E7" s="13"/>
    </row>
    <row r="8" spans="1:5" x14ac:dyDescent="0.25">
      <c r="A8" s="11" t="s">
        <v>5</v>
      </c>
      <c r="B8" s="12"/>
      <c r="C8" s="11"/>
      <c r="D8" s="12"/>
      <c r="E8" s="13"/>
    </row>
    <row r="9" spans="1:5" x14ac:dyDescent="0.25">
      <c r="A9" s="11" t="s">
        <v>6</v>
      </c>
      <c r="B9" s="12"/>
      <c r="C9" s="11"/>
      <c r="D9" s="12"/>
      <c r="E9" s="13"/>
    </row>
    <row r="10" spans="1:5" x14ac:dyDescent="0.25">
      <c r="A10" s="11" t="s">
        <v>7</v>
      </c>
      <c r="B10" s="12"/>
      <c r="C10" s="11"/>
      <c r="D10" s="12"/>
      <c r="E10" s="13"/>
    </row>
    <row r="11" spans="1:5" x14ac:dyDescent="0.25">
      <c r="A11" s="11" t="s">
        <v>8</v>
      </c>
      <c r="B11" s="12"/>
      <c r="C11" s="11"/>
      <c r="D11" s="12"/>
      <c r="E11" s="13"/>
    </row>
    <row r="12" spans="1:5" x14ac:dyDescent="0.25">
      <c r="A12" s="11" t="s">
        <v>9</v>
      </c>
      <c r="B12" s="12"/>
      <c r="C12" s="11"/>
      <c r="D12" s="12"/>
      <c r="E12" s="13"/>
    </row>
    <row r="13" spans="1:5" x14ac:dyDescent="0.25">
      <c r="A13" s="14"/>
      <c r="B13" s="14"/>
      <c r="C13" s="14"/>
      <c r="D13" s="14"/>
      <c r="E13" s="15"/>
    </row>
    <row r="14" spans="1:5" ht="21" x14ac:dyDescent="0.35">
      <c r="A14" s="16" t="s">
        <v>10</v>
      </c>
      <c r="B14" s="17"/>
      <c r="C14" s="16"/>
      <c r="D14" s="12"/>
      <c r="E14" s="13"/>
    </row>
    <row r="15" spans="1:5" x14ac:dyDescent="0.25">
      <c r="A15" s="27"/>
      <c r="B15" s="30" t="s">
        <v>11</v>
      </c>
      <c r="C15" s="20" t="s">
        <v>12</v>
      </c>
      <c r="D15" s="31" t="s">
        <v>13</v>
      </c>
      <c r="E15" s="13"/>
    </row>
    <row r="16" spans="1:5" ht="27" x14ac:dyDescent="0.25">
      <c r="A16" s="100" t="s">
        <v>261</v>
      </c>
      <c r="B16" s="43" t="s">
        <v>262</v>
      </c>
      <c r="C16" s="21"/>
      <c r="D16" s="28"/>
      <c r="E16" s="9"/>
    </row>
    <row r="17" spans="1:5" ht="15.75" thickBot="1" x14ac:dyDescent="0.3">
      <c r="A17" s="93"/>
      <c r="B17" s="63" t="s">
        <v>16</v>
      </c>
      <c r="C17" s="22"/>
      <c r="D17" s="64"/>
      <c r="E17" s="9"/>
    </row>
    <row r="18" spans="1:5" ht="27.75" thickTop="1" x14ac:dyDescent="0.25">
      <c r="A18" s="114" t="s">
        <v>263</v>
      </c>
      <c r="B18" s="56" t="s">
        <v>264</v>
      </c>
      <c r="C18" s="22"/>
      <c r="D18" s="38"/>
      <c r="E18" s="9"/>
    </row>
    <row r="19" spans="1:5" ht="15.75" thickBot="1" x14ac:dyDescent="0.3">
      <c r="A19" s="115"/>
      <c r="B19" s="62" t="s">
        <v>20</v>
      </c>
      <c r="C19" s="22"/>
      <c r="D19" s="28"/>
      <c r="E19" s="9"/>
    </row>
    <row r="20" spans="1:5" ht="15.75" thickTop="1" x14ac:dyDescent="0.25">
      <c r="A20" s="23" t="s">
        <v>21</v>
      </c>
      <c r="B20" s="24">
        <v>1</v>
      </c>
      <c r="C20" s="25" t="s">
        <v>22</v>
      </c>
      <c r="D20" s="26"/>
      <c r="E20" s="9"/>
    </row>
    <row r="21" spans="1:5" x14ac:dyDescent="0.25">
      <c r="A21" s="2"/>
      <c r="B21" s="2"/>
      <c r="C21" s="54" t="str">
        <f>CONCATENATE("Cena za ",B20," ks (v Kč bez DPH)",)</f>
        <v>Cena za 1 ks (v Kč bez DPH)</v>
      </c>
      <c r="D21" s="29">
        <f>(B20*D20)</f>
        <v>0</v>
      </c>
      <c r="E21" s="3"/>
    </row>
    <row r="22" spans="1:5" x14ac:dyDescent="0.25">
      <c r="A22" s="2"/>
      <c r="B22" s="2"/>
      <c r="C22" s="2"/>
      <c r="D22" s="2"/>
      <c r="E22" s="3"/>
    </row>
    <row r="23" spans="1:5" x14ac:dyDescent="0.25">
      <c r="A23" s="2"/>
      <c r="B23" s="2"/>
      <c r="C23" s="2"/>
      <c r="D23" s="2"/>
      <c r="E23" s="3"/>
    </row>
    <row r="24" spans="1:5" x14ac:dyDescent="0.25">
      <c r="A24" s="2"/>
      <c r="B24" s="2"/>
      <c r="C24" s="36" t="s">
        <v>154</v>
      </c>
      <c r="D24" s="29">
        <f>SUM(D21)</f>
        <v>0</v>
      </c>
      <c r="E24" s="3"/>
    </row>
    <row r="25" spans="1:5" x14ac:dyDescent="0.25">
      <c r="A25" s="2"/>
      <c r="B25" s="2"/>
      <c r="C25" s="36" t="s">
        <v>155</v>
      </c>
      <c r="D25" s="29">
        <f>D24*1.21</f>
        <v>0</v>
      </c>
      <c r="E25" s="3"/>
    </row>
    <row r="26" spans="1:5" x14ac:dyDescent="0.25">
      <c r="A26" s="2"/>
      <c r="B26" s="2"/>
      <c r="C26" s="2"/>
      <c r="D26" s="2"/>
      <c r="E26" s="3"/>
    </row>
    <row r="27" spans="1:5" x14ac:dyDescent="0.25">
      <c r="A27" s="2"/>
      <c r="B27" s="2"/>
      <c r="C27" s="2"/>
      <c r="D27" s="2"/>
      <c r="E27" s="3"/>
    </row>
    <row r="28" spans="1:5" x14ac:dyDescent="0.25">
      <c r="A28" s="2"/>
      <c r="B28" s="2"/>
      <c r="C28" s="2"/>
      <c r="D28" s="2"/>
      <c r="E28" s="3"/>
    </row>
    <row r="29" spans="1:5" x14ac:dyDescent="0.25">
      <c r="A29" s="2"/>
      <c r="B29" s="2"/>
      <c r="C29" s="2"/>
      <c r="D29" s="2"/>
      <c r="E29" s="3"/>
    </row>
  </sheetData>
  <mergeCells count="2">
    <mergeCell ref="A16:A17"/>
    <mergeCell ref="A18:A1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9551A-A48F-4C8D-AC28-C4D610180274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customXml/itemProps2.xml><?xml version="1.0" encoding="utf-8"?>
<ds:datastoreItem xmlns:ds="http://schemas.openxmlformats.org/officeDocument/2006/customXml" ds:itemID="{6F5F3298-CF7F-4029-92D4-396DCA856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F60CDC-131E-49C3-BE90-86EECE22D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část 1</vt:lpstr>
      <vt:lpstr>část 2</vt:lpstr>
      <vt:lpstr>část 3</vt:lpstr>
      <vt:lpstr>část 4</vt:lpstr>
      <vt:lpstr>část 5</vt:lpstr>
      <vt:lpstr>část 6</vt:lpstr>
      <vt:lpstr>část 7</vt:lpstr>
      <vt:lpstr>část 8</vt:lpstr>
      <vt:lpstr>část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Kateřina Olša</cp:lastModifiedBy>
  <cp:revision/>
  <dcterms:created xsi:type="dcterms:W3CDTF">2024-11-05T15:24:05Z</dcterms:created>
  <dcterms:modified xsi:type="dcterms:W3CDTF">2025-04-04T07:19:34Z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