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HFmanagement/Sdilene dokumenty/General/JAK PhD INFRA nábyteček/Nákupy/2025/JAK21_Nástroje pro interpretaci - bicí nástroje/"/>
    </mc:Choice>
  </mc:AlternateContent>
  <xr:revisionPtr revIDLastSave="388" documentId="8_{D2987F1B-4B1D-4DB7-A78F-FAA44DA24C9C}" xr6:coauthVersionLast="47" xr6:coauthVersionMax="47" xr10:uidLastSave="{7F4FE96D-F77A-4AD7-85F9-CEBDA94125DF}"/>
  <bookViews>
    <workbookView xWindow="-108" yWindow="-108" windowWidth="23256" windowHeight="12456" xr2:uid="{D9553008-0F34-4FAC-A5C9-49A7F8A151D8}"/>
  </bookViews>
  <sheets>
    <sheet name="Part 1" sheetId="3" r:id="rId1"/>
    <sheet name="Part 2" sheetId="4" r:id="rId2"/>
    <sheet name="Part 3" sheetId="5" r:id="rId3"/>
    <sheet name="Part 4" sheetId="6" r:id="rId4"/>
    <sheet name="Part 5" sheetId="7" r:id="rId5"/>
    <sheet name="Part 6" sheetId="8" r:id="rId6"/>
    <sheet name="Part 7" sheetId="9" r:id="rId7"/>
    <sheet name="Part 8" sheetId="10" r:id="rId8"/>
    <sheet name="Part 9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D233" i="3"/>
  <c r="D211" i="3"/>
  <c r="D156" i="3"/>
  <c r="D122" i="3"/>
  <c r="D111" i="3"/>
  <c r="D89" i="3"/>
  <c r="D67" i="3"/>
  <c r="D34" i="3"/>
  <c r="D23" i="3"/>
  <c r="D366" i="3" s="1"/>
  <c r="D23" i="11" l="1"/>
  <c r="D26" i="11" s="1"/>
  <c r="D27" i="11" s="1"/>
  <c r="C23" i="11"/>
  <c r="D37" i="10" l="1"/>
  <c r="D40" i="10" s="1"/>
  <c r="D41" i="10" s="1"/>
  <c r="C37" i="10"/>
  <c r="D29" i="9" l="1"/>
  <c r="D32" i="9" s="1"/>
  <c r="D33" i="9" s="1"/>
  <c r="C29" i="9"/>
  <c r="D42" i="8" l="1"/>
  <c r="C42" i="8"/>
  <c r="D31" i="8"/>
  <c r="C31" i="8"/>
  <c r="D45" i="8" l="1"/>
  <c r="D46" i="8" s="1"/>
  <c r="D38" i="7"/>
  <c r="D41" i="7" s="1"/>
  <c r="D42" i="7" s="1"/>
  <c r="C38" i="7"/>
  <c r="D34" i="6"/>
  <c r="C34" i="6"/>
  <c r="D23" i="6"/>
  <c r="C23" i="6"/>
  <c r="D37" i="6" l="1"/>
  <c r="D38" i="6" s="1"/>
  <c r="D23" i="5"/>
  <c r="D26" i="5" s="1"/>
  <c r="D27" i="5" s="1"/>
  <c r="C23" i="5"/>
  <c r="D42" i="4" l="1"/>
  <c r="D43" i="4" s="1"/>
  <c r="C39" i="4"/>
  <c r="C363" i="3" l="1"/>
  <c r="D352" i="3"/>
  <c r="C352" i="3"/>
  <c r="D343" i="3"/>
  <c r="C343" i="3"/>
  <c r="D332" i="3"/>
  <c r="C332" i="3"/>
  <c r="D321" i="3"/>
  <c r="C321" i="3"/>
  <c r="D310" i="3"/>
  <c r="C310" i="3"/>
  <c r="D299" i="3"/>
  <c r="C299" i="3"/>
  <c r="D288" i="3"/>
  <c r="C288" i="3"/>
  <c r="D277" i="3"/>
  <c r="C277" i="3"/>
  <c r="D266" i="3"/>
  <c r="C266" i="3"/>
  <c r="D255" i="3"/>
  <c r="C255" i="3"/>
  <c r="D244" i="3"/>
  <c r="C244" i="3"/>
  <c r="C233" i="3"/>
  <c r="D222" i="3"/>
  <c r="C222" i="3"/>
  <c r="C211" i="3"/>
  <c r="D200" i="3"/>
  <c r="C200" i="3"/>
  <c r="D189" i="3"/>
  <c r="C189" i="3"/>
  <c r="D178" i="3"/>
  <c r="C178" i="3"/>
  <c r="D167" i="3"/>
  <c r="C167" i="3"/>
  <c r="C156" i="3"/>
  <c r="D145" i="3"/>
  <c r="C145" i="3"/>
  <c r="D134" i="3"/>
  <c r="C134" i="3"/>
  <c r="C122" i="3"/>
  <c r="C111" i="3"/>
  <c r="D100" i="3"/>
  <c r="C100" i="3"/>
  <c r="C89" i="3"/>
  <c r="D78" i="3"/>
  <c r="C78" i="3"/>
  <c r="C67" i="3"/>
  <c r="D56" i="3"/>
  <c r="C56" i="3"/>
  <c r="D45" i="3"/>
  <c r="C45" i="3"/>
  <c r="C34" i="3"/>
  <c r="C23" i="3" l="1"/>
  <c r="D36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Tabas</author>
  </authors>
  <commentList>
    <comment ref="B22" authorId="0" shapeId="0" xr:uid="{A09CD7A4-815D-4617-B39C-9B9C0F150DCB}">
      <text>
        <r>
          <rPr>
            <b/>
            <sz val="9"/>
            <color indexed="81"/>
            <rFont val="Tahoma"/>
            <family val="2"/>
            <charset val="238"/>
          </rPr>
          <t>Jakub Tabas:</t>
        </r>
        <r>
          <rPr>
            <sz val="9"/>
            <color indexed="81"/>
            <rFont val="Tahoma"/>
            <family val="2"/>
            <charset val="238"/>
          </rPr>
          <t xml:space="preserve">
Nemá tu být 2???</t>
        </r>
      </text>
    </comment>
  </commentList>
</comments>
</file>

<file path=xl/sharedStrings.xml><?xml version="1.0" encoding="utf-8"?>
<sst xmlns="http://schemas.openxmlformats.org/spreadsheetml/2006/main" count="772" uniqueCount="350">
  <si>
    <t xml:space="preserve">Technical Specification of Equipment and Price Calculation </t>
  </si>
  <si>
    <t>Public Contract:</t>
  </si>
  <si>
    <t>Percussion Instruments</t>
  </si>
  <si>
    <t>Part 1 – Combined Percussion Instruments</t>
  </si>
  <si>
    <t>Notes:</t>
  </si>
  <si>
    <t>1. All fields with a grey background must be completed.</t>
  </si>
  <si>
    <t>2. In the “Offered Model” column, state the exact model designation for each item.</t>
  </si>
  <si>
    <t>3. In the “Technical Parameters of the Offered Model” column, state the actual value of the relevant parameter (number of cores, memory size, etc.).</t>
  </si>
  <si>
    <t>4. All technical parameters must be specified by the manufacturer and verifiable via the manufacturer's website in the technical documentation.</t>
  </si>
  <si>
    <t>5. For rows with non-measurable parameters or requirements, indicate that the parameter is met, at minimum by stating “Yes” or by providing supplementary information confirming that the parameter or requirement is fulfilled.</t>
  </si>
  <si>
    <t>6. Failure to meet any of the required parameters will result in exclusion of the participant.</t>
  </si>
  <si>
    <t>7. The unit price for 1 item of the offered model (computer, monitor, notebook, etc.) must be entered in the purple field. Yellow fields are calculated automatically.</t>
  </si>
  <si>
    <t>Item 1</t>
  </si>
  <si>
    <t>The required technical parameters are minimum requirements unless stated otherwise.</t>
  </si>
  <si>
    <t>Offered Model</t>
  </si>
  <si>
    <t>Technical Parameters of the Offered Model</t>
  </si>
  <si>
    <t>Kravský zvonec laděný na malé f</t>
  </si>
  <si>
    <t>Zadavatel připouští možnost nabídnout alternativní rovnocenné řešení.  </t>
  </si>
  <si>
    <t>Cencerro/cowbell tuned f (F3)</t>
  </si>
  <si>
    <t>The contracting authority accepts the possibility to offer an equivalent solution.</t>
  </si>
  <si>
    <t>Quantity (pcs)</t>
  </si>
  <si>
    <t>Price per unit/pc (in CZK excluding VAT)</t>
  </si>
  <si>
    <t>Item 2</t>
  </si>
  <si>
    <t>Kravský zvonec laděný na malé fis</t>
  </si>
  <si>
    <t>Cencerro/cowbell tuned f# (F#3)</t>
  </si>
  <si>
    <t>Item 3</t>
  </si>
  <si>
    <t>Kravský zvonec laděný na malé g</t>
  </si>
  <si>
    <t>Cencerro/cowbell tuned g (G3)</t>
  </si>
  <si>
    <t>Item 4</t>
  </si>
  <si>
    <t>Kravský zvonec laděný na malé gis</t>
  </si>
  <si>
    <t>Cencerro/cowbell tuned g# (G#3)</t>
  </si>
  <si>
    <t>Item 5</t>
  </si>
  <si>
    <t>Kravský zvonec laděný na malé a</t>
  </si>
  <si>
    <t>Cencerro/cowbell tuned a (A3)</t>
  </si>
  <si>
    <t>Item 6</t>
  </si>
  <si>
    <t>Kravský zvonec laděný na malé ais</t>
  </si>
  <si>
    <t>Cencerro/cowbell tuned a# (A#3)</t>
  </si>
  <si>
    <t>Item 7</t>
  </si>
  <si>
    <t>Kravský zvonec laděný na malé h</t>
  </si>
  <si>
    <t>Cencerro/cowbell tuned h (B3)</t>
  </si>
  <si>
    <t>Item 8</t>
  </si>
  <si>
    <t>Sada chromaticky laděných kravských zvonců c2-h2  (12 kusů)</t>
  </si>
  <si>
    <t>Set of tuned cencerros / cowbells c2-h2 (C5-B5)  (12 chromatic pitches)</t>
  </si>
  <si>
    <t>Item 9</t>
  </si>
  <si>
    <t>Sada chromaticky laděných kravských zvonců c3-h3  (12 kusů)</t>
  </si>
  <si>
    <t>Set of tuned cencerros / cowbells c3-h3 (C6-B6)  (12 chromatic pitches)</t>
  </si>
  <si>
    <t>Item 10</t>
  </si>
  <si>
    <t>Kravský zvonec laděný na c4</t>
  </si>
  <si>
    <t>Cencerro/cowbell tuned c4 (C7)</t>
  </si>
  <si>
    <t>Item 11</t>
  </si>
  <si>
    <t>Kravský zvonec laděný na cis4</t>
  </si>
  <si>
    <t>Cencerro/cowbell tuned c#4 (C#7)</t>
  </si>
  <si>
    <t>Item 12</t>
  </si>
  <si>
    <t>Kravský zvonec laděný na d4</t>
  </si>
  <si>
    <t>Cencerro/cowbell tuned d4 (D7)</t>
  </si>
  <si>
    <t>Item 13</t>
  </si>
  <si>
    <t>Kravský zvonec laděný na dis4</t>
  </si>
  <si>
    <t>Cencerro/cowbell tuned d#4 (D#7)</t>
  </si>
  <si>
    <t>Item 14</t>
  </si>
  <si>
    <t>Kravský zvonec laděný na e4</t>
  </si>
  <si>
    <t>Cencerro/cowbell tuned e4 (E7)</t>
  </si>
  <si>
    <t>Item 15</t>
  </si>
  <si>
    <t>Kravský zvonec laděný na f4</t>
  </si>
  <si>
    <t>Cencerro/cowbell tuned f4 (F7)</t>
  </si>
  <si>
    <t>Item 16</t>
  </si>
  <si>
    <t>Pojízdný kombinovaný stojan na kravské zvonce f-h</t>
  </si>
  <si>
    <t>Mobile combination stand for cencerros / cowbels f-h</t>
  </si>
  <si>
    <t>Item 17</t>
  </si>
  <si>
    <t>Pojízdný kombinovaný stojan na kravské zvonce c2-f4</t>
  </si>
  <si>
    <t>Mobile combination stand for cencerros / cowbels c2-f4</t>
  </si>
  <si>
    <t>Item 18</t>
  </si>
  <si>
    <t>Sada laděných polybloků c3-c4 (13 kusů)</t>
  </si>
  <si>
    <t>Set of tuned polyblocks c3-c4 (C6-C7)  (13 chromatic pitches)</t>
  </si>
  <si>
    <t>Synthetic material. Mounted holders which are compatible with the  combination stand system, fitting sliding holders Ø 10 mm.</t>
  </si>
  <si>
    <t>Item 19</t>
  </si>
  <si>
    <t>Polyblok v přibližném ladění d2</t>
  </si>
  <si>
    <t>Polyblock, approx. in d2 (D5)</t>
  </si>
  <si>
    <t>Item 20</t>
  </si>
  <si>
    <t>Polyblok v přibližném ladění fis2</t>
  </si>
  <si>
    <t>Polyblock, approx. in f#2 (F#5)</t>
  </si>
  <si>
    <t>Item 21</t>
  </si>
  <si>
    <t>Polyblok v přibližném ladění a2</t>
  </si>
  <si>
    <t>Polyblock, approx. in a2 (A5)</t>
  </si>
  <si>
    <t>Item 22</t>
  </si>
  <si>
    <t>Stojan na 5 polybloků, šikmý</t>
  </si>
  <si>
    <t>Stand for 5 polyblocks, slant</t>
  </si>
  <si>
    <t>Item 23</t>
  </si>
  <si>
    <t>Sada 6 koncertních tomtomů (10, 12, 13, 14, 15, 16") se stojany</t>
  </si>
  <si>
    <t>Set of 6 concert tom-toms (10, 12, 13, 14, 15, 16") with stands</t>
  </si>
  <si>
    <t>Item 24</t>
  </si>
  <si>
    <t>Mokusho - japonský woodblock</t>
  </si>
  <si>
    <t>Mokusho / japanese woodblock</t>
  </si>
  <si>
    <t>Item 25</t>
  </si>
  <si>
    <t>Odkladní stolek na paličky 45x60 cm</t>
  </si>
  <si>
    <t>Percussion trap tray 45x60 cm</t>
  </si>
  <si>
    <t>Item 26</t>
  </si>
  <si>
    <t>Odkladní stolek na paličky 45x80 cm</t>
  </si>
  <si>
    <t>Percussion trap tray 45x80 cm</t>
  </si>
  <si>
    <t>Item 27</t>
  </si>
  <si>
    <t>Odkladní stolek na paličky 40x40 cm</t>
  </si>
  <si>
    <t>Percussion trap tray 40x40 cm</t>
  </si>
  <si>
    <t>Item 28</t>
  </si>
  <si>
    <t>Čtyřhranný posuvný kroužek s hákem 25 mm, demontovatelný (2 ks)</t>
  </si>
  <si>
    <t>Clip-bolt adjusting ring square 25 mm, dismountable (2 pieces)</t>
  </si>
  <si>
    <t>Item 29</t>
  </si>
  <si>
    <t>Příčná čtvercová základna 30 cm</t>
  </si>
  <si>
    <t>Transverse tube square 30 cm</t>
  </si>
  <si>
    <t>Item 30</t>
  </si>
  <si>
    <t>Základní čtyřhranný držák 2x20 cm</t>
  </si>
  <si>
    <t>Basic holder square 2x20 cm</t>
  </si>
  <si>
    <t>Item 31</t>
  </si>
  <si>
    <t>Posuvný držák čtvercový 1x18 cm (2 kusy)</t>
  </si>
  <si>
    <t>Sliding holder square 1x18 cm (2 pieces)</t>
  </si>
  <si>
    <t>Item 32</t>
  </si>
  <si>
    <t>Zahnutý držák zavěšeného činelu nebo trianglu</t>
  </si>
  <si>
    <t>Goose neck holder for suspended cymbal or triangle</t>
  </si>
  <si>
    <t>Total price (in CZK excluding VAT)</t>
  </si>
  <si>
    <t>Total price (in CZK including VAT)</t>
  </si>
  <si>
    <t>Part 2 – Experimental Cymbals</t>
  </si>
  <si>
    <t>Experimentální činely (různých tvarů, materiálů, s dírkami atd.)</t>
  </si>
  <si>
    <t>Jednotlivé položky nemusí být od téhož výrobce.</t>
  </si>
  <si>
    <t>Experimental cymbals (of various shapes, materials, with holes, etc.)</t>
  </si>
  <si>
    <t>Individual items do not have to be from the same manufacturer.</t>
  </si>
  <si>
    <t>Part 3 – Viennese Timpani</t>
  </si>
  <si>
    <t>Klikové tympány sada 2ks</t>
  </si>
  <si>
    <t>Handle timpani 2 pcs.</t>
  </si>
  <si>
    <t>Part 4 – Bass and Tenor Drums</t>
  </si>
  <si>
    <t xml:space="preserve">Orchestrální velký buben </t>
  </si>
  <si>
    <t>Zadavatel připouští možnost nabídnout alterantivní rovnocenné řešení.  </t>
  </si>
  <si>
    <t>Orchestral bass drum</t>
  </si>
  <si>
    <t>Tenorový buben</t>
  </si>
  <si>
    <t xml:space="preserve">Symphonic fielddrum </t>
  </si>
  <si>
    <t>Part 5 – Orchestral Percussion</t>
  </si>
  <si>
    <t>Orchestrální perkuse (tamburíny 2ks, triangly 3ks)</t>
  </si>
  <si>
    <t>Všechny položky musí být od téhož výrobce. Výjimka je povolena pouze u držáků na triangly.</t>
  </si>
  <si>
    <t>Příslušenství:</t>
  </si>
  <si>
    <t>Orchestral percussion (2 tambourines, 3 triangles)</t>
  </si>
  <si>
    <t>All items must be from the same manufacturer. An exception is allowed only for triangle holders.</t>
  </si>
  <si>
    <t>Accessories:</t>
  </si>
  <si>
    <t>Part 6 – Rudimental Snare Drums</t>
  </si>
  <si>
    <t>Malé bubny s přírodními kůžemi 3ks</t>
  </si>
  <si>
    <t xml:space="preserve">Rozměry: </t>
  </si>
  <si>
    <t>Malý buben 1 - 5,5 x 14"</t>
  </si>
  <si>
    <t>Malý buben 2 - 6,5 x 14"</t>
  </si>
  <si>
    <t>Malý buben 3 - 8 x 14"</t>
  </si>
  <si>
    <t>Snare drums 3 pieces</t>
  </si>
  <si>
    <t>Sizes:</t>
  </si>
  <si>
    <t>Snare drum 1 - 5,5 x 14"</t>
  </si>
  <si>
    <t>Snare drum 2 - 6,5 x 14"</t>
  </si>
  <si>
    <t>Snare drum 3 - 8 x 14"</t>
  </si>
  <si>
    <t>Rudimentální malý buben 14"</t>
  </si>
  <si>
    <t xml:space="preserve">Rudimental snare drum 14" </t>
  </si>
  <si>
    <t>Part 7 – Latin American Percussion</t>
  </si>
  <si>
    <t>Latinsko-americké perkuse: congas (sada tří), bongos, zvonec campana, bata drums (sada tří), catá se stojanem.</t>
  </si>
  <si>
    <t>Latin-american parcussion:  set of 3 congas, bongos, campana bell, set of 3 bata drums, catá with stand</t>
  </si>
  <si>
    <t>Part 8 – Brazilian Percussion</t>
  </si>
  <si>
    <t>Brazilské perkuse: caracaxá, ganzá, chocalho, rebolo, reco-reco, repinique, timbau.</t>
  </si>
  <si>
    <t>Brazilian percussion: caracaxá, ganzá, chocalho, rebolo, reco-reco, repinique, timbau.</t>
  </si>
  <si>
    <t>Part 9 – African Percussion</t>
  </si>
  <si>
    <t>Africké perkuse: sogo, kagan, kidi, boba, kloboto, klobodzi, atsimevu</t>
  </si>
  <si>
    <t>African percussion: sogo, kagan, kidi, boba, kloboto, klobodzi, atsimevu</t>
  </si>
  <si>
    <t>Položka musí být kompatibilní se stavebnicovým systémem  ve vlastnictví katedry bicích nástrojů. (Referenční nástroj: Kolberg 263)</t>
  </si>
  <si>
    <t>Item has to be compatible with the  combination stand system. (Reference instrument: Kolberg 263)</t>
  </si>
  <si>
    <r>
      <rPr>
        <b/>
        <sz val="10"/>
        <color rgb="FF000000"/>
        <rFont val="Aptos Narrow"/>
        <family val="2"/>
        <charset val="238"/>
        <scheme val="minor"/>
      </rPr>
      <t>Chopper disc:</t>
    </r>
    <r>
      <rPr>
        <sz val="10"/>
        <color rgb="FF000000"/>
        <rFont val="Aptos Narrow"/>
        <family val="2"/>
        <charset val="238"/>
        <scheme val="minor"/>
      </rPr>
      <t xml:space="preserve"> tři vzájemně propojené bronzové disky pohybující se proti sobě,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10"</t>
    </r>
    <r>
      <rPr>
        <sz val="10"/>
        <color rgb="FF000000"/>
        <rFont val="Aptos Narrow"/>
        <family val="2"/>
        <charset val="238"/>
        <scheme val="minor"/>
      </rPr>
      <t xml:space="preserve"> (Referenční model: Sabian)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</si>
  <si>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Mega cup chime: </t>
    </r>
    <r>
      <rPr>
        <sz val="10"/>
        <color rgb="FF000000"/>
        <rFont val="Aptos Narrow"/>
        <family val="2"/>
        <charset val="238"/>
        <scheme val="minor"/>
      </rPr>
      <t xml:space="preserve">materiál - ručně tepaný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13"</t>
    </r>
    <r>
      <rPr>
        <sz val="10"/>
        <color rgb="FF000000"/>
        <rFont val="Aptos Narrow"/>
        <family val="2"/>
        <charset val="238"/>
        <scheme val="minor"/>
      </rPr>
      <t xml:space="preserve"> (Referenční model: Paiste)</t>
    </r>
  </si>
  <si>
    <r>
      <rPr>
        <b/>
        <sz val="10"/>
        <color rgb="FF000000"/>
        <rFont val="Aptos Narrow"/>
        <family val="2"/>
        <charset val="238"/>
        <scheme val="minor"/>
      </rPr>
      <t>Junk hats:</t>
    </r>
    <r>
      <rPr>
        <sz val="10"/>
        <color rgb="FF000000"/>
        <rFont val="Aptos Narrow"/>
        <family val="2"/>
        <charset val="238"/>
        <scheme val="minor"/>
      </rPr>
      <t xml:space="preserve"> horní činel - ořechové dřevo se zapuštěnými řetězy, přídavné plíšky a kovové kousky, dolní činel - tepaný kov s vloženými kovovými předměty. </t>
    </r>
    <r>
      <rPr>
        <sz val="10"/>
        <color rgb="FF000000"/>
        <rFont val="Calibri"/>
        <family val="2"/>
        <charset val="238"/>
      </rPr>
      <t>Ø 14".</t>
    </r>
    <r>
      <rPr>
        <sz val="10"/>
        <color rgb="FF000000"/>
        <rFont val="Aptos Narrow"/>
        <family val="2"/>
        <charset val="238"/>
        <scheme val="minor"/>
      </rPr>
      <t xml:space="preserve"> (Referenční model: Baldman Perc.)</t>
    </r>
  </si>
  <si>
    <r>
      <rPr>
        <b/>
        <sz val="10"/>
        <color rgb="FF000000"/>
        <rFont val="Aptos Narrow"/>
        <family val="2"/>
        <charset val="238"/>
        <scheme val="minor"/>
      </rPr>
      <t>Snare clang:</t>
    </r>
    <r>
      <rPr>
        <sz val="10"/>
        <color rgb="FF000000"/>
        <rFont val="Aptos Narrow"/>
        <family val="2"/>
        <charset val="238"/>
        <scheme val="minor"/>
      </rPr>
      <t xml:space="preserve"> činelový prstenec k položení na blánu malého bubnu. Materiál - ručně tepaný bronz, 4 nýty, 2 páry plíšků. </t>
    </r>
    <r>
      <rPr>
        <sz val="10"/>
        <color rgb="FF000000"/>
        <rFont val="Calibri"/>
        <family val="2"/>
        <charset val="238"/>
      </rPr>
      <t>Ø 14".</t>
    </r>
    <r>
      <rPr>
        <sz val="10"/>
        <color rgb="FF000000"/>
        <rFont val="Aptos Narrow"/>
        <family val="2"/>
        <charset val="238"/>
        <scheme val="minor"/>
      </rPr>
      <t xml:space="preserve"> (Referenční model: UFIP)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</si>
  <si>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Zil-bell velký: </t>
    </r>
    <r>
      <rPr>
        <sz val="10"/>
        <color rgb="FF000000"/>
        <rFont val="Aptos Narrow"/>
        <family val="2"/>
        <charset val="238"/>
        <scheme val="minor"/>
      </rPr>
      <t xml:space="preserve">materiál - lesklý tepaný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9,5".</t>
    </r>
    <r>
      <rPr>
        <sz val="10"/>
        <color rgb="FF000000"/>
        <rFont val="Aptos Narrow"/>
        <family val="2"/>
        <charset val="238"/>
        <scheme val="minor"/>
      </rPr>
      <t xml:space="preserve"> (Referenční model: Zildjian)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</si>
  <si>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Pure alloy custom trash splash: </t>
    </r>
    <r>
      <rPr>
        <sz val="10"/>
        <color rgb="FF000000"/>
        <rFont val="Aptos Narrow"/>
        <family val="2"/>
        <charset val="238"/>
        <scheme val="minor"/>
      </rPr>
      <t xml:space="preserve">malý činel s dírami, materiál - kouřový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12".</t>
    </r>
    <r>
      <rPr>
        <sz val="10"/>
        <color rgb="FF000000"/>
        <rFont val="Aptos Narrow"/>
        <family val="2"/>
        <charset val="238"/>
        <scheme val="minor"/>
      </rPr>
      <t xml:space="preserve"> (Referenční model: Meinl)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</si>
  <si>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Traditional trash hit: </t>
    </r>
    <r>
      <rPr>
        <sz val="10"/>
        <color rgb="FF000000"/>
        <rFont val="Aptos Narrow"/>
        <family val="2"/>
        <charset val="238"/>
        <scheme val="minor"/>
      </rPr>
      <t xml:space="preserve">velký zakřivený činel s rychlým odezněním, materiál -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20".</t>
    </r>
    <r>
      <rPr>
        <sz val="10"/>
        <color rgb="FF000000"/>
        <rFont val="Aptos Narrow"/>
        <family val="2"/>
        <charset val="238"/>
        <scheme val="minor"/>
      </rPr>
      <t xml:space="preserve"> (Referenční model: Instanbul)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</si>
  <si>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Spiral stacker: </t>
    </r>
    <r>
      <rPr>
        <sz val="10"/>
        <color rgb="FF000000"/>
        <rFont val="Aptos Narrow"/>
        <family val="2"/>
        <charset val="238"/>
        <scheme val="minor"/>
      </rPr>
      <t xml:space="preserve">malý rozstříhaný činel pro položení na jiný činel k dosažení speciálních zvukových i vizuálních efektů. Materiál -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10".</t>
    </r>
    <r>
      <rPr>
        <sz val="10"/>
        <color rgb="FF000000"/>
        <rFont val="Aptos Narrow"/>
        <family val="2"/>
        <charset val="238"/>
        <scheme val="minor"/>
      </rPr>
      <t xml:space="preserve"> (Referenční model: Zildjian)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</si>
  <si>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Zil-bel malý: </t>
    </r>
    <r>
      <rPr>
        <sz val="10"/>
        <color rgb="FF000000"/>
        <rFont val="Aptos Narrow"/>
        <family val="2"/>
        <charset val="238"/>
        <scheme val="minor"/>
      </rPr>
      <t xml:space="preserve">materiál - lesklý tepaný bronz,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</rPr>
      <t xml:space="preserve"> 6".</t>
    </r>
    <r>
      <rPr>
        <sz val="10"/>
        <color rgb="FF000000"/>
        <rFont val="Aptos Narrow"/>
        <family val="2"/>
        <charset val="238"/>
        <scheme val="minor"/>
      </rPr>
      <t xml:space="preserve"> (Referenční model: Zildjian)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</si>
  <si>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Chopper disc: </t>
    </r>
    <r>
      <rPr>
        <i/>
        <sz val="10"/>
        <color theme="1"/>
        <rFont val="Aptos Narrow"/>
        <family val="2"/>
        <charset val="238"/>
        <scheme val="minor"/>
      </rPr>
      <t>three interconnected bronze discs moving against each other, ø 10"</t>
    </r>
    <r>
      <rPr>
        <i/>
        <sz val="10"/>
        <color theme="1"/>
        <rFont val="Aptos Narrow"/>
        <family val="2"/>
        <scheme val="minor"/>
      </rPr>
      <t xml:space="preserve"> (Reference model: Sabian)</t>
    </r>
  </si>
  <si>
    <r>
      <rPr>
        <b/>
        <i/>
        <sz val="10"/>
        <color theme="1"/>
        <rFont val="Aptos Narrow"/>
        <family val="2"/>
        <charset val="238"/>
        <scheme val="minor"/>
      </rPr>
      <t>Mega cup chime:</t>
    </r>
    <r>
      <rPr>
        <i/>
        <sz val="10"/>
        <color theme="1"/>
        <rFont val="Aptos Narrow"/>
        <family val="2"/>
        <charset val="238"/>
        <scheme val="minor"/>
      </rPr>
      <t xml:space="preserve"> material - hand-hammered bronze, ø 13"</t>
    </r>
    <r>
      <rPr>
        <i/>
        <sz val="10"/>
        <color theme="1"/>
        <rFont val="Aptos Narrow"/>
        <family val="2"/>
        <scheme val="minor"/>
      </rPr>
      <t xml:space="preserve"> (Reference model: Paiste)</t>
    </r>
  </si>
  <si>
    <r>
      <rPr>
        <b/>
        <i/>
        <sz val="10"/>
        <color theme="1"/>
        <rFont val="Aptos Narrow"/>
        <family val="2"/>
        <charset val="238"/>
        <scheme val="minor"/>
      </rPr>
      <t>Junk hats:</t>
    </r>
    <r>
      <rPr>
        <i/>
        <sz val="10"/>
        <color theme="1"/>
        <rFont val="Aptos Narrow"/>
        <family val="2"/>
        <charset val="238"/>
        <scheme val="minor"/>
      </rPr>
      <t xml:space="preserve"> top cymbal - walnut wood with embedded chains, additional jingles and metal pieces, bottom cymbal - hammered metal with inserted metal objects. Ø 14".</t>
    </r>
    <r>
      <rPr>
        <i/>
        <sz val="10"/>
        <color theme="1"/>
        <rFont val="Aptos Narrow"/>
        <family val="2"/>
        <scheme val="minor"/>
      </rPr>
      <t xml:space="preserve"> (Reference model: Baldman Perc.)</t>
    </r>
  </si>
  <si>
    <r>
      <rPr>
        <b/>
        <i/>
        <sz val="10"/>
        <color theme="1"/>
        <rFont val="Aptos Narrow"/>
        <family val="2"/>
        <charset val="238"/>
        <scheme val="minor"/>
      </rPr>
      <t>Snare clang:</t>
    </r>
    <r>
      <rPr>
        <i/>
        <sz val="10"/>
        <color theme="1"/>
        <rFont val="Aptos Narrow"/>
        <family val="2"/>
        <charset val="238"/>
        <scheme val="minor"/>
      </rPr>
      <t xml:space="preserve"> cymbal ring to be placed on the snare drum head. Material - hand-hammered bronze, 4 studs, 2 pairs of jingles. Ø 14".</t>
    </r>
    <r>
      <rPr>
        <i/>
        <sz val="10"/>
        <color theme="1"/>
        <rFont val="Aptos Narrow"/>
        <family val="2"/>
        <scheme val="minor"/>
      </rPr>
      <t xml:space="preserve"> (Reference model: UFIP)</t>
    </r>
  </si>
  <si>
    <r>
      <rPr>
        <b/>
        <i/>
        <sz val="10"/>
        <color theme="1"/>
        <rFont val="Aptos Narrow"/>
        <family val="2"/>
        <charset val="238"/>
        <scheme val="minor"/>
      </rPr>
      <t>Zil-bell large:</t>
    </r>
    <r>
      <rPr>
        <i/>
        <sz val="10"/>
        <color theme="1"/>
        <rFont val="Aptos Narrow"/>
        <family val="2"/>
        <charset val="238"/>
        <scheme val="minor"/>
      </rPr>
      <t xml:space="preserve"> material - brilliant hammered bronze, ø 9.5".</t>
    </r>
    <r>
      <rPr>
        <i/>
        <sz val="10"/>
        <color theme="1"/>
        <rFont val="Aptos Narrow"/>
        <family val="2"/>
        <scheme val="minor"/>
      </rPr>
      <t xml:space="preserve"> (Reference model: Zildjian)</t>
    </r>
  </si>
  <si>
    <r>
      <rPr>
        <b/>
        <i/>
        <sz val="10"/>
        <color theme="1"/>
        <rFont val="Aptos Narrow"/>
        <family val="2"/>
        <charset val="238"/>
        <scheme val="minor"/>
      </rPr>
      <t>Pure alloy custom trash splash:</t>
    </r>
    <r>
      <rPr>
        <i/>
        <sz val="10"/>
        <color theme="1"/>
        <rFont val="Aptos Narrow"/>
        <family val="2"/>
        <charset val="238"/>
        <scheme val="minor"/>
      </rPr>
      <t xml:space="preserve"> small cymbal with holes, material - smoked bronze, ø 12".</t>
    </r>
    <r>
      <rPr>
        <i/>
        <sz val="10"/>
        <color theme="1"/>
        <rFont val="Aptos Narrow"/>
        <family val="2"/>
        <scheme val="minor"/>
      </rPr>
      <t xml:space="preserve"> (Reference model: Meinl)</t>
    </r>
  </si>
  <si>
    <r>
      <rPr>
        <b/>
        <i/>
        <sz val="10"/>
        <color theme="1"/>
        <rFont val="Aptos Narrow"/>
        <family val="2"/>
        <charset val="238"/>
        <scheme val="minor"/>
      </rPr>
      <t>Traditional trash hit:</t>
    </r>
    <r>
      <rPr>
        <i/>
        <sz val="10"/>
        <color theme="1"/>
        <rFont val="Aptos Narrow"/>
        <family val="2"/>
        <charset val="238"/>
        <scheme val="minor"/>
      </rPr>
      <t xml:space="preserve"> large curved cymbal with fast decay, material - bronze, ø 20".</t>
    </r>
    <r>
      <rPr>
        <i/>
        <sz val="10"/>
        <color theme="1"/>
        <rFont val="Aptos Narrow"/>
        <family val="2"/>
        <scheme val="minor"/>
      </rPr>
      <t xml:space="preserve"> (Reference model: Istanbul)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</si>
  <si>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Spiral stacker: </t>
    </r>
    <r>
      <rPr>
        <i/>
        <sz val="10"/>
        <color theme="1"/>
        <rFont val="Aptos Narrow"/>
        <family val="2"/>
        <charset val="238"/>
        <scheme val="minor"/>
      </rPr>
      <t>a small cut cymbal for stacking on top of another cymbal to achieve special sound and visual effects. Material - bronze, ø 10".</t>
    </r>
    <r>
      <rPr>
        <i/>
        <sz val="10"/>
        <color theme="1"/>
        <rFont val="Aptos Narrow"/>
        <family val="2"/>
        <scheme val="minor"/>
      </rPr>
      <t xml:space="preserve"> (Reference model: Zildjian)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</si>
  <si>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Zil-bel small: </t>
    </r>
    <r>
      <rPr>
        <i/>
        <sz val="10"/>
        <color theme="1"/>
        <rFont val="Aptos Narrow"/>
        <family val="2"/>
        <charset val="238"/>
        <scheme val="minor"/>
      </rPr>
      <t>material - brilliant hammered bronze, ø 6".</t>
    </r>
    <r>
      <rPr>
        <i/>
        <sz val="10"/>
        <color theme="1"/>
        <rFont val="Aptos Narrow"/>
        <family val="2"/>
        <scheme val="minor"/>
      </rPr>
      <t xml:space="preserve"> (reference model: Zildjian)</t>
    </r>
  </si>
  <si>
    <r>
      <rPr>
        <b/>
        <sz val="10"/>
        <color rgb="FF000000"/>
        <rFont val="Aptos Narrow"/>
        <family val="2"/>
        <charset val="238"/>
        <scheme val="minor"/>
      </rPr>
      <t>Tamburína 1</t>
    </r>
    <r>
      <rPr>
        <sz val="10"/>
        <color rgb="FF000000"/>
        <rFont val="Aptos Narrow"/>
        <family val="2"/>
        <charset val="238"/>
        <scheme val="minor"/>
      </rPr>
      <t xml:space="preserve"> - průměr 10", dvě řady plíšků z fosforového bronzu osazené systémem "cik-cak". Dřevěný korpus. Přírodní bílá blána v prémiové kvalitě. Včetně ochranného obalu.</t>
    </r>
    <r>
      <rPr>
        <sz val="10"/>
        <color rgb="FF000000"/>
        <rFont val="Aptos Narrow"/>
        <family val="2"/>
        <scheme val="minor"/>
      </rPr>
      <t xml:space="preserve"> (Referenční nástroj: Grover T2/PhBr)</t>
    </r>
  </si>
  <si>
    <r>
      <rPr>
        <b/>
        <sz val="10"/>
        <color rgb="FF000000"/>
        <rFont val="Aptos Narrow"/>
        <family val="2"/>
        <charset val="238"/>
        <scheme val="minor"/>
      </rPr>
      <t>Tamburína 2</t>
    </r>
    <r>
      <rPr>
        <sz val="10"/>
        <color rgb="FF000000"/>
        <rFont val="Aptos Narrow"/>
        <family val="2"/>
        <charset val="238"/>
        <scheme val="minor"/>
      </rPr>
      <t xml:space="preserve"> - průměr 10", dvě řady plíšků z beryllia/mědi osazené systémem "cik-cak". Dřevěný korpus. Přírodní bílá blána v prémiové kvalitě. Včetně ochranného obalu.</t>
    </r>
    <r>
      <rPr>
        <sz val="10"/>
        <color rgb="FF000000"/>
        <rFont val="Aptos Narrow"/>
        <family val="2"/>
        <scheme val="minor"/>
      </rPr>
      <t xml:space="preserve"> (Referenční model: Grover T2/BC)</t>
    </r>
  </si>
  <si>
    <r>
      <rPr>
        <b/>
        <sz val="10"/>
        <color rgb="FF000000"/>
        <rFont val="Aptos Narrow"/>
        <family val="2"/>
        <charset val="238"/>
        <scheme val="minor"/>
      </rPr>
      <t>Triangl 1</t>
    </r>
    <r>
      <rPr>
        <sz val="10"/>
        <color rgb="FF000000"/>
        <rFont val="Aptos Narrow"/>
        <family val="2"/>
        <charset val="238"/>
        <scheme val="minor"/>
      </rPr>
      <t xml:space="preserve"> - rozměr 5", délka ramene 12,5 cm. Tepaný bronz. Včetně obalu.</t>
    </r>
    <r>
      <rPr>
        <sz val="10"/>
        <color rgb="FF000000"/>
        <rFont val="Aptos Narrow"/>
        <family val="2"/>
        <scheme val="minor"/>
      </rPr>
      <t xml:space="preserve"> (Referenční nástroj: Grover TR-BHL-5)</t>
    </r>
  </si>
  <si>
    <r>
      <rPr>
        <b/>
        <sz val="10"/>
        <color rgb="FF000000"/>
        <rFont val="Aptos Narrow"/>
        <family val="2"/>
        <charset val="238"/>
        <scheme val="minor"/>
      </rPr>
      <t>Triangl 2</t>
    </r>
    <r>
      <rPr>
        <sz val="10"/>
        <color rgb="FF000000"/>
        <rFont val="Aptos Narrow"/>
        <family val="2"/>
        <charset val="238"/>
        <scheme val="minor"/>
      </rPr>
      <t xml:space="preserve"> - rozměr 6", délka ramene 15 cm. Tepaný bronz. Včetně obalu. (Referenční nástroj: Grover TR-BHL-6)</t>
    </r>
  </si>
  <si>
    <r>
      <rPr>
        <b/>
        <sz val="10"/>
        <color rgb="FF000000"/>
        <rFont val="Aptos Narrow"/>
        <family val="2"/>
        <charset val="238"/>
        <scheme val="minor"/>
      </rPr>
      <t>Triangl 3</t>
    </r>
    <r>
      <rPr>
        <sz val="10"/>
        <color rgb="FF000000"/>
        <rFont val="Aptos Narrow"/>
        <family val="2"/>
        <charset val="238"/>
        <scheme val="minor"/>
      </rPr>
      <t xml:space="preserve"> - rozměr 7", délka ramene 17,8 cm. Tepaný bronz. Včetně obalu.</t>
    </r>
    <r>
      <rPr>
        <sz val="10"/>
        <color rgb="FF000000"/>
        <rFont val="Aptos Narrow"/>
        <family val="2"/>
        <scheme val="minor"/>
      </rPr>
      <t xml:space="preserve"> (Referenční nástroj: Grover TR-BHL-7)</t>
    </r>
  </si>
  <si>
    <t>Trubičkové paličky na triangly, sada 4 kusů různých velikostí. Včetně obalu. (Referenční model: Grover TB-TS)</t>
  </si>
  <si>
    <t>Mosazné paličky na triangly, sada 3 kusů různých velikostí. Včetně obalu. Referenční nástroj: Gover TB-BS)</t>
  </si>
  <si>
    <t>Kovový zavěsný držák na triangl, 3 kusy. (Referenční model: Playwood TH-2)</t>
  </si>
  <si>
    <r>
      <rPr>
        <b/>
        <i/>
        <sz val="10"/>
        <color rgb="FF000000"/>
        <rFont val="Aptos Narrow"/>
        <family val="2"/>
        <charset val="238"/>
        <scheme val="minor"/>
      </rPr>
      <t xml:space="preserve">Tambourine 1 </t>
    </r>
    <r>
      <rPr>
        <i/>
        <sz val="10"/>
        <color rgb="FF000000"/>
        <rFont val="Aptos Narrow"/>
        <family val="2"/>
        <charset val="238"/>
        <scheme val="minor"/>
      </rPr>
      <t>- diameter 10", double-row phosphor bronze jingles in "zigzag" system. Hardwood corpus. White premium-quality natural drum head. Including bag.</t>
    </r>
    <r>
      <rPr>
        <i/>
        <sz val="10"/>
        <color rgb="FF000000"/>
        <rFont val="Aptos Narrow"/>
        <family val="2"/>
        <scheme val="minor"/>
      </rPr>
      <t xml:space="preserve"> (Reference model: Grover T2/PhBr)</t>
    </r>
  </si>
  <si>
    <r>
      <rPr>
        <b/>
        <i/>
        <sz val="10"/>
        <color rgb="FF000000"/>
        <rFont val="Aptos Narrow"/>
        <family val="2"/>
        <charset val="238"/>
        <scheme val="minor"/>
      </rPr>
      <t>Tambourine 2</t>
    </r>
    <r>
      <rPr>
        <i/>
        <sz val="10"/>
        <color rgb="FF000000"/>
        <rFont val="Aptos Narrow"/>
        <family val="2"/>
        <charset val="238"/>
        <scheme val="minor"/>
      </rPr>
      <t xml:space="preserve"> - diameter 10", double-row beryllium/copper jingles in "zigzag" system. Hardwood corpus. White premium-quality natural drum head. Including bag.</t>
    </r>
    <r>
      <rPr>
        <i/>
        <sz val="10"/>
        <color rgb="FF000000"/>
        <rFont val="Aptos Narrow"/>
        <family val="2"/>
        <scheme val="minor"/>
      </rPr>
      <t xml:space="preserve"> (Reference model: Grover T2/BC)</t>
    </r>
  </si>
  <si>
    <r>
      <rPr>
        <b/>
        <i/>
        <sz val="10"/>
        <color rgb="FF000000"/>
        <rFont val="Aptos Narrow"/>
        <family val="2"/>
        <charset val="238"/>
        <scheme val="minor"/>
      </rPr>
      <t>Triangle 1</t>
    </r>
    <r>
      <rPr>
        <i/>
        <sz val="10"/>
        <color rgb="FF000000"/>
        <rFont val="Aptos Narrow"/>
        <family val="2"/>
        <charset val="238"/>
        <scheme val="minor"/>
      </rPr>
      <t xml:space="preserve"> - size 5", arm length 12,5 cm. Hammered bronze. Including bag.</t>
    </r>
    <r>
      <rPr>
        <i/>
        <sz val="10"/>
        <color rgb="FF000000"/>
        <rFont val="Aptos Narrow"/>
        <family val="2"/>
        <scheme val="minor"/>
      </rPr>
      <t xml:space="preserve"> (Reference model: Grover TR-BHL-5)</t>
    </r>
  </si>
  <si>
    <r>
      <rPr>
        <b/>
        <i/>
        <sz val="10"/>
        <color rgb="FF000000"/>
        <rFont val="Aptos Narrow"/>
        <family val="2"/>
        <charset val="238"/>
        <scheme val="minor"/>
      </rPr>
      <t>Triangle 2</t>
    </r>
    <r>
      <rPr>
        <i/>
        <sz val="10"/>
        <color rgb="FF000000"/>
        <rFont val="Aptos Narrow"/>
        <family val="2"/>
        <charset val="238"/>
        <scheme val="minor"/>
      </rPr>
      <t xml:space="preserve"> - size 6", arm length 15 cm. Hammered bronze. Including bag.</t>
    </r>
    <r>
      <rPr>
        <i/>
        <sz val="10"/>
        <color rgb="FF000000"/>
        <rFont val="Aptos Narrow"/>
        <family val="2"/>
        <scheme val="minor"/>
      </rPr>
      <t xml:space="preserve"> (Reference model: Grover TR-BHL-6</t>
    </r>
    <r>
      <rPr>
        <i/>
        <sz val="10"/>
        <color rgb="FF000000"/>
        <rFont val="Aptos Narrow"/>
        <family val="2"/>
        <charset val="238"/>
        <scheme val="minor"/>
      </rPr>
      <t>)</t>
    </r>
  </si>
  <si>
    <r>
      <rPr>
        <b/>
        <i/>
        <sz val="10"/>
        <color rgb="FF000000"/>
        <rFont val="Aptos Narrow"/>
        <family val="2"/>
        <charset val="238"/>
        <scheme val="minor"/>
      </rPr>
      <t>Triangle 3</t>
    </r>
    <r>
      <rPr>
        <i/>
        <sz val="10"/>
        <color rgb="FF000000"/>
        <rFont val="Aptos Narrow"/>
        <family val="2"/>
        <charset val="238"/>
        <scheme val="minor"/>
      </rPr>
      <t xml:space="preserve"> - size 7", arm length 17,8 cm. Hammered bronze. Including bag.</t>
    </r>
    <r>
      <rPr>
        <i/>
        <sz val="10"/>
        <color rgb="FF000000"/>
        <rFont val="Aptos Narrow"/>
        <family val="2"/>
        <scheme val="minor"/>
      </rPr>
      <t xml:space="preserve"> (Reference model: Grover TR-BHL-7)</t>
    </r>
  </si>
  <si>
    <t>Tubular triangle beaters, set of 4 different sizes. Including bag. (Reference model: Grover TB-TS)</t>
  </si>
  <si>
    <t>Brass triangle beaters, set of 3 different sizes. Including bag. (Reference model: Grover TB-BS)</t>
  </si>
  <si>
    <t>Metal hanging triangle holder, 3 pieces.(Reference model: Playwood TH-2)</t>
  </si>
  <si>
    <r>
      <rPr>
        <b/>
        <sz val="10"/>
        <color rgb="FF000000"/>
        <rFont val="Aptos Narrow"/>
        <family val="2"/>
        <charset val="238"/>
        <scheme val="minor"/>
      </rPr>
      <t>Campana:</t>
    </r>
    <r>
      <rPr>
        <sz val="10"/>
        <color rgb="FF000000"/>
        <rFont val="Aptos Narrow"/>
        <family val="2"/>
        <charset val="238"/>
        <scheme val="minor"/>
      </rPr>
      <t xml:space="preserve"> rozměr 6</t>
    </r>
    <r>
      <rPr>
        <sz val="10"/>
        <color rgb="FF000000"/>
        <rFont val="Calibri"/>
        <family val="2"/>
        <charset val="238"/>
      </rPr>
      <t>½"</t>
    </r>
    <r>
      <rPr>
        <sz val="10"/>
        <color rgb="FF000000"/>
        <rFont val="Aptos Narrow"/>
        <family val="2"/>
        <charset val="238"/>
      </rPr>
      <t>, zvonec bez držáku, pouze pro hraní v ruce.</t>
    </r>
    <r>
      <rPr>
        <sz val="10"/>
        <color rgb="FF000000"/>
        <rFont val="Aptos Narrow"/>
        <family val="2"/>
        <charset val="238"/>
        <scheme val="minor"/>
      </rPr>
      <t xml:space="preserve"> (Referenční nástroj: Pearl BCH-10)</t>
    </r>
  </si>
  <si>
    <r>
      <rPr>
        <b/>
        <sz val="10"/>
        <color rgb="FF000000"/>
        <rFont val="Aptos Narrow"/>
        <family val="2"/>
        <charset val="238"/>
        <scheme val="minor"/>
      </rPr>
      <t>Bata drums:</t>
    </r>
    <r>
      <rPr>
        <sz val="10"/>
        <color rgb="FF000000"/>
        <rFont val="Aptos Narrow"/>
        <family val="2"/>
        <charset val="238"/>
        <scheme val="minor"/>
      </rPr>
      <t xml:space="preserve"> 3 kusy, rozměry 5 x 6</t>
    </r>
    <r>
      <rPr>
        <sz val="10"/>
        <color rgb="FF000000"/>
        <rFont val="Calibri"/>
        <family val="2"/>
        <charset val="238"/>
      </rPr>
      <t>¾</t>
    </r>
    <r>
      <rPr>
        <sz val="10"/>
        <color rgb="FF000000"/>
        <rFont val="Aptos Narrow"/>
        <family val="2"/>
        <charset val="238"/>
      </rPr>
      <t>" (Oconcolo), 5</t>
    </r>
    <r>
      <rPr>
        <sz val="10"/>
        <color rgb="FF000000"/>
        <rFont val="Calibri"/>
        <family val="2"/>
        <charset val="238"/>
      </rPr>
      <t>¾</t>
    </r>
    <r>
      <rPr>
        <sz val="10"/>
        <color rgb="FF000000"/>
        <rFont val="Aptos Narrow"/>
        <family val="2"/>
        <charset val="238"/>
      </rPr>
      <t xml:space="preserve"> x 9" (Omele), 6</t>
    </r>
    <r>
      <rPr>
        <sz val="10"/>
        <color rgb="FF000000"/>
        <rFont val="Calibri"/>
        <family val="2"/>
        <charset val="238"/>
      </rPr>
      <t>½</t>
    </r>
    <r>
      <rPr>
        <sz val="10"/>
        <color rgb="FF000000"/>
        <rFont val="Aptos Narrow"/>
        <family val="2"/>
        <charset val="238"/>
      </rPr>
      <t xml:space="preserve"> x 12</t>
    </r>
    <r>
      <rPr>
        <sz val="10"/>
        <color rgb="FF000000"/>
        <rFont val="Calibri"/>
        <family val="2"/>
        <charset val="238"/>
      </rPr>
      <t>½</t>
    </r>
    <r>
      <rPr>
        <sz val="10"/>
        <color rgb="FF000000"/>
        <rFont val="Aptos Narrow"/>
        <family val="2"/>
        <charset val="238"/>
      </rPr>
      <t xml:space="preserve"> (Lya). Všechny bata drums musí být od téhož výrobce jako conga a bonga. Požadovaný materiál korpusů - siamský dub, barevné provedení - přírodní. Barva kování - chrom. Buvolí kůže. Včetně jednoho stojanu pro všechny tři bata drums dohromady, nylonových ramenních popruhů a ladicích klíčů. (Referenční nástroj: LP 492-AWC, LP 491-AWC, LP 490-AWC, LP 445)</t>
    </r>
  </si>
  <si>
    <r>
      <rPr>
        <b/>
        <sz val="10"/>
        <color rgb="FF000000"/>
        <rFont val="Aptos Narrow"/>
        <family val="2"/>
        <charset val="238"/>
        <scheme val="minor"/>
      </rPr>
      <t>Conga:</t>
    </r>
    <r>
      <rPr>
        <sz val="10"/>
        <color rgb="FF000000"/>
        <rFont val="Aptos Narrow"/>
        <family val="2"/>
        <charset val="238"/>
        <scheme val="minor"/>
      </rPr>
      <t xml:space="preserve"> 3 kusy, rozměry 11" (Quinto), 11</t>
    </r>
    <r>
      <rPr>
        <sz val="10"/>
        <color rgb="FF000000"/>
        <rFont val="Calibri"/>
        <family val="2"/>
        <charset val="238"/>
      </rPr>
      <t>¾" (Conga)</t>
    </r>
    <r>
      <rPr>
        <sz val="10"/>
        <color rgb="FF000000"/>
        <rFont val="Aptos Narrow"/>
        <family val="2"/>
        <charset val="238"/>
      </rPr>
      <t>, 12</t>
    </r>
    <r>
      <rPr>
        <sz val="10"/>
        <color rgb="FF000000"/>
        <rFont val="Calibri"/>
        <family val="2"/>
        <charset val="238"/>
      </rPr>
      <t>½" (Tumba)</t>
    </r>
    <r>
      <rPr>
        <sz val="10"/>
        <color rgb="FF000000"/>
        <rFont val="Aptos Narrow"/>
        <family val="2"/>
        <charset val="238"/>
        <scheme val="minor"/>
      </rPr>
      <t>. Všechna conga musí být od téhož výrobce. Požadovaný materiál korpusů - třívrstvý severoamerický jasan. Barva kování - chrom. Pohodlně zaoblené napínací obruče. Přírodní kůže. Včetně tří stojanů (na každé congo zvlášť, nastavitelná výška, odnímatelné nohy, tentýž výrobce), napínacích klíčů, ochranných krytů na závity a mazacího oleje. (Referenční model: LP 860Z, LP 861Z, LP 862Z, LP 278)</t>
    </r>
  </si>
  <si>
    <r>
      <rPr>
        <b/>
        <sz val="10"/>
        <color rgb="FF000000"/>
        <rFont val="Aptos Narrow"/>
        <family val="2"/>
        <charset val="238"/>
        <scheme val="minor"/>
      </rPr>
      <t>Bonga:</t>
    </r>
    <r>
      <rPr>
        <sz val="10"/>
        <color rgb="FF000000"/>
        <rFont val="Aptos Narrow"/>
        <family val="2"/>
        <charset val="238"/>
        <scheme val="minor"/>
      </rPr>
      <t xml:space="preserve"> 1 pár, rozměry 7</t>
    </r>
    <r>
      <rPr>
        <sz val="10"/>
        <color rgb="FF000000"/>
        <rFont val="Calibri"/>
        <family val="2"/>
        <charset val="238"/>
      </rPr>
      <t>¼</t>
    </r>
    <r>
      <rPr>
        <sz val="10"/>
        <color rgb="FF000000"/>
        <rFont val="Aptos Narrow"/>
        <family val="2"/>
        <charset val="238"/>
      </rPr>
      <t>", 8</t>
    </r>
    <r>
      <rPr>
        <sz val="10"/>
        <color rgb="FF000000"/>
        <rFont val="Calibri"/>
        <family val="2"/>
        <charset val="238"/>
      </rPr>
      <t>⅝</t>
    </r>
    <r>
      <rPr>
        <sz val="10"/>
        <color rgb="FF000000"/>
        <rFont val="Aptos Narrow"/>
        <family val="2"/>
        <charset val="238"/>
      </rPr>
      <t>. Výška 17 cm. Bonga musí být od téhož výrobce jako conga. Požadovaný materiál korpusů - sveroamerický jasan. Barva kování - chrom. Pohodlně zaoblené napínací obruče. Přírodní kůže. Včetně stojanu (připevnění nylonovým popruhem, chromové provedení, paměťová svorka, tentýž výrobce), napínacího klíče, ochranných krytů na závity a mazacího oleje. (Referenční model: LP 793X-C, LP 330)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</si>
  <si>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Catá: </t>
    </r>
    <r>
      <rPr>
        <sz val="10"/>
        <color rgb="FF000000"/>
        <rFont val="Aptos Narrow"/>
        <family val="2"/>
        <charset val="238"/>
        <scheme val="minor"/>
      </rPr>
      <t>materiál - bambus. Včetně držáku.</t>
    </r>
    <r>
      <rPr>
        <sz val="10"/>
        <color rgb="FF000000"/>
        <rFont val="Aptos Narrow"/>
        <family val="2"/>
        <scheme val="minor"/>
      </rPr>
      <t xml:space="preserve"> (Referenční nástroj: Pearl PCA-14FC)</t>
    </r>
  </si>
  <si>
    <r>
      <rPr>
        <b/>
        <i/>
        <sz val="10"/>
        <color theme="1"/>
        <rFont val="Aptos Narrow"/>
        <family val="2"/>
        <charset val="238"/>
        <scheme val="minor"/>
      </rPr>
      <t>Conga:</t>
    </r>
    <r>
      <rPr>
        <i/>
        <sz val="10"/>
        <color theme="1"/>
        <rFont val="Aptos Narrow"/>
        <family val="2"/>
        <charset val="238"/>
        <scheme val="minor"/>
      </rPr>
      <t xml:space="preserve"> 3 pieces, sizes 11" (Quinto), 11¾" (Conga), 12½" (Tumba). All congas must be from the same manufacturer. Required shell material - three-ply North American ash. Fitting color - chrome. Comfort curved tensioning hoops. Natural heads. Including three stands (separate for each conga, adjustable height, removable legs, same manufacturer), tuning keys, thread protectors and screw oil. (Reference instrument: LP 860Z, LP 861Z, LP 862Z, LP 278)</t>
    </r>
  </si>
  <si>
    <r>
      <rPr>
        <b/>
        <i/>
        <sz val="10"/>
        <color theme="1"/>
        <rFont val="Aptos Narrow"/>
        <family val="2"/>
        <charset val="238"/>
        <scheme val="minor"/>
      </rPr>
      <t>Bongos:</t>
    </r>
    <r>
      <rPr>
        <i/>
        <sz val="10"/>
        <color theme="1"/>
        <rFont val="Aptos Narrow"/>
        <family val="2"/>
        <charset val="238"/>
        <scheme val="minor"/>
      </rPr>
      <t xml:space="preserve"> 1 pair, sizes 7¼", 8⅝. Height 17 cm. Bongos must be from the same manufacturer as the conga. Required shell material - North American ash. Fitting color - chrome. Comfort curved tensioning hoops. Natural heads. Including stand (attached with nylon strap, chrome finish, memory clip, same manufacturer), tuning key, thread protectors and screw oil. (Reference model: LP 793X-C, LP 330)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</si>
  <si>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Campana: </t>
    </r>
    <r>
      <rPr>
        <i/>
        <sz val="10"/>
        <color theme="1"/>
        <rFont val="Aptos Narrow"/>
        <family val="2"/>
        <charset val="238"/>
        <scheme val="minor"/>
      </rPr>
      <t>size 6½", bell without holder, for playing in hand only.</t>
    </r>
    <r>
      <rPr>
        <i/>
        <sz val="10"/>
        <color theme="1"/>
        <rFont val="Aptos Narrow"/>
        <family val="2"/>
        <scheme val="minor"/>
      </rPr>
      <t xml:space="preserve"> (Reference model: Pearl BCH-10)</t>
    </r>
  </si>
  <si>
    <r>
      <rPr>
        <b/>
        <i/>
        <sz val="10"/>
        <color theme="1"/>
        <rFont val="Aptos Narrow"/>
        <family val="2"/>
        <charset val="238"/>
        <scheme val="minor"/>
      </rPr>
      <t>Bata drums:</t>
    </r>
    <r>
      <rPr>
        <i/>
        <sz val="10"/>
        <color theme="1"/>
        <rFont val="Aptos Narrow"/>
        <family val="2"/>
        <charset val="238"/>
        <scheme val="minor"/>
      </rPr>
      <t xml:space="preserve"> 3 pieces, sizes 5 x 6¾" (Oconcolo), 5¾ x 9" (Omele), 6½ x 12½ (Lya). All bata drums must be from the same manufacturer as the congas and bongos. Required shell material - Siam oak, color version - natural. Hardware color - chrome. Buffalo heads. Including one stand for all three bata drums together, nylon shoulder straps and tuning keys. (Reference model: LP 492-AWC, LP 491-AWC, LP 490-AWC, LP 445)</t>
    </r>
  </si>
  <si>
    <r>
      <rPr>
        <b/>
        <i/>
        <sz val="10"/>
        <color theme="1"/>
        <rFont val="Aptos Narrow"/>
        <family val="2"/>
        <charset val="238"/>
        <scheme val="minor"/>
      </rPr>
      <t>Catá:</t>
    </r>
    <r>
      <rPr>
        <i/>
        <sz val="10"/>
        <color theme="1"/>
        <rFont val="Aptos Narrow"/>
        <family val="2"/>
        <charset val="238"/>
        <scheme val="minor"/>
      </rPr>
      <t xml:space="preserve"> material - bamboo. Including holder.</t>
    </r>
    <r>
      <rPr>
        <i/>
        <sz val="10"/>
        <color theme="1"/>
        <rFont val="Aptos Narrow"/>
        <family val="2"/>
        <scheme val="minor"/>
      </rPr>
      <t xml:space="preserve"> (Reference model: Pearl PCA-14FC)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</si>
  <si>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Caracaxá: </t>
    </r>
    <r>
      <rPr>
        <sz val="10"/>
        <color rgb="FF000000"/>
        <rFont val="Aptos Narrow"/>
        <family val="2"/>
        <charset val="238"/>
        <scheme val="minor"/>
      </rPr>
      <t>délka cca 58 cm, materiál - zinkový plech, náplň - semena.</t>
    </r>
    <r>
      <rPr>
        <sz val="10"/>
        <color rgb="FF000000"/>
        <rFont val="Aptos Narrow"/>
        <family val="2"/>
        <scheme val="minor"/>
      </rPr>
      <t xml:space="preserve"> (Referenční nástroj: Barravento)</t>
    </r>
  </si>
  <si>
    <r>
      <rPr>
        <b/>
        <sz val="10"/>
        <color rgb="FF000000"/>
        <rFont val="Aptos Narrow"/>
        <family val="2"/>
        <charset val="238"/>
        <scheme val="minor"/>
      </rPr>
      <t>Ganzá:</t>
    </r>
    <r>
      <rPr>
        <sz val="10"/>
        <color rgb="FF000000"/>
        <rFont val="Aptos Narrow"/>
        <family val="2"/>
        <charset val="238"/>
        <scheme val="minor"/>
      </rPr>
      <t xml:space="preserve"> délka 40 cm, materiál - hliník.</t>
    </r>
    <r>
      <rPr>
        <sz val="10"/>
        <color rgb="FF000000"/>
        <rFont val="Aptos Narrow"/>
        <family val="2"/>
        <scheme val="minor"/>
      </rPr>
      <t xml:space="preserve"> (Referenční nástroj: Torelli)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</si>
  <si>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Ganzá: </t>
    </r>
    <r>
      <rPr>
        <sz val="10"/>
        <color rgb="FF000000"/>
        <rFont val="Aptos Narrow"/>
        <family val="2"/>
        <charset val="238"/>
        <scheme val="minor"/>
      </rPr>
      <t>materíál - proutí.</t>
    </r>
    <r>
      <rPr>
        <sz val="10"/>
        <color rgb="FF000000"/>
        <rFont val="Aptos Narrow"/>
        <family val="2"/>
        <scheme val="minor"/>
      </rPr>
      <t xml:space="preserve"> (Referenční nástroj: Meinl GA2)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</si>
  <si>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Chocalho: </t>
    </r>
    <r>
      <rPr>
        <sz val="10"/>
        <color rgb="FF000000"/>
        <rFont val="Aptos Narrow"/>
        <family val="2"/>
        <charset val="238"/>
        <scheme val="minor"/>
      </rPr>
      <t>délka 42 cm, šířka 19 cm, materiál plíšků - chromový plech, 30 párů, v rámu.</t>
    </r>
    <r>
      <rPr>
        <sz val="10"/>
        <color rgb="FF000000"/>
        <rFont val="Aptos Narrow"/>
        <family val="2"/>
        <scheme val="minor"/>
      </rPr>
      <t xml:space="preserve"> (Referenční nástroj: Contemporanea - chocalho PRO large)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</si>
  <si>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Rebolo: </t>
    </r>
    <r>
      <rPr>
        <sz val="10"/>
        <color rgb="FF000000"/>
        <rFont val="Aptos Narrow"/>
        <family val="2"/>
        <charset val="238"/>
        <scheme val="minor"/>
      </rPr>
      <t>rozměry 30 x 45 cm, materiál lubu - dřevo. (Referenční nástroj: LP 3512)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</si>
  <si>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Reco-reco: </t>
    </r>
    <r>
      <rPr>
        <sz val="10"/>
        <color rgb="FF000000"/>
        <rFont val="Aptos Narrow"/>
        <family val="2"/>
        <charset val="238"/>
        <scheme val="minor"/>
      </rPr>
      <t>délka 23-30cm, průměr 5-7 cm, materiál - dřevo.</t>
    </r>
    <r>
      <rPr>
        <sz val="10"/>
        <color rgb="FF000000"/>
        <rFont val="Aptos Narrow"/>
        <family val="2"/>
        <scheme val="minor"/>
      </rPr>
      <t xml:space="preserve"> (Referenční nástroj: Ylu Brazil)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</si>
  <si>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Repinique: </t>
    </r>
    <r>
      <rPr>
        <sz val="10"/>
        <color rgb="FF000000"/>
        <rFont val="Aptos Narrow"/>
        <family val="2"/>
        <charset val="238"/>
        <scheme val="minor"/>
      </rPr>
      <t>rozměry 30x30 cm, materiál lubu - hliník, materiál kování - chrom, 8 napínacích šroubů. Včetně popruhu, paliček a obalu.</t>
    </r>
    <r>
      <rPr>
        <sz val="10"/>
        <color rgb="FF000000"/>
        <rFont val="Aptos Narrow"/>
        <family val="2"/>
        <scheme val="minor"/>
      </rPr>
      <t xml:space="preserve"> (Referenční nástroj: Meinl RE12)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</si>
  <si>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Timbau: </t>
    </r>
    <r>
      <rPr>
        <sz val="10"/>
        <color rgb="FF000000"/>
        <rFont val="Aptos Narrow"/>
        <family val="2"/>
        <charset val="238"/>
        <scheme val="minor"/>
      </rPr>
      <t>rozměry 35x70 cm, materiál lubu - dřevo, počet napínacích háků - 8. Včetně obalu.</t>
    </r>
    <r>
      <rPr>
        <sz val="10"/>
        <color rgb="FF000000"/>
        <rFont val="Aptos Narrow"/>
        <family val="2"/>
        <scheme val="minor"/>
      </rPr>
      <t xml:space="preserve"> (Referenční nástroj: Contemporanea)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</si>
  <si>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Caracaxá: </t>
    </r>
    <r>
      <rPr>
        <i/>
        <sz val="10"/>
        <color theme="1"/>
        <rFont val="Aptos Narrow"/>
        <family val="2"/>
        <charset val="238"/>
        <scheme val="minor"/>
      </rPr>
      <t>length approx. 58 cm, material - zinc sheet, filling - seeds.</t>
    </r>
    <r>
      <rPr>
        <i/>
        <sz val="10"/>
        <color theme="1"/>
        <rFont val="Aptos Narrow"/>
        <family val="2"/>
        <scheme val="minor"/>
      </rPr>
      <t xml:space="preserve"> (Reference instrument: Barravento)</t>
    </r>
  </si>
  <si>
    <r>
      <rPr>
        <b/>
        <i/>
        <sz val="10"/>
        <color theme="1"/>
        <rFont val="Aptos Narrow"/>
        <family val="2"/>
        <charset val="238"/>
        <scheme val="minor"/>
      </rPr>
      <t>Ganzá:</t>
    </r>
    <r>
      <rPr>
        <i/>
        <sz val="10"/>
        <color theme="1"/>
        <rFont val="Aptos Narrow"/>
        <family val="2"/>
        <charset val="238"/>
        <scheme val="minor"/>
      </rPr>
      <t xml:space="preserve"> length 40 cm, material - aluminum.</t>
    </r>
    <r>
      <rPr>
        <i/>
        <sz val="10"/>
        <color theme="1"/>
        <rFont val="Aptos Narrow"/>
        <family val="2"/>
        <scheme val="minor"/>
      </rPr>
      <t xml:space="preserve"> (Reference instrument: Torelli)</t>
    </r>
  </si>
  <si>
    <r>
      <rPr>
        <b/>
        <i/>
        <sz val="10"/>
        <color theme="1"/>
        <rFont val="Aptos Narrow"/>
        <family val="2"/>
        <charset val="238"/>
        <scheme val="minor"/>
      </rPr>
      <t>Ganzá:</t>
    </r>
    <r>
      <rPr>
        <i/>
        <sz val="10"/>
        <color theme="1"/>
        <rFont val="Aptos Narrow"/>
        <family val="2"/>
        <charset val="238"/>
        <scheme val="minor"/>
      </rPr>
      <t xml:space="preserve"> material - wicker.</t>
    </r>
    <r>
      <rPr>
        <i/>
        <sz val="10"/>
        <color theme="1"/>
        <rFont val="Aptos Narrow"/>
        <family val="2"/>
        <scheme val="minor"/>
      </rPr>
      <t xml:space="preserve">  (Reference instrument: Meinl GA2)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</si>
  <si>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Chocalho: </t>
    </r>
    <r>
      <rPr>
        <i/>
        <sz val="10"/>
        <color theme="1"/>
        <rFont val="Aptos Narrow"/>
        <family val="2"/>
        <charset val="238"/>
        <scheme val="minor"/>
      </rPr>
      <t>length 42 cm, width 19 cm, jingles material - chrome sheet, 30 pairs, in a frame.</t>
    </r>
    <r>
      <rPr>
        <i/>
        <sz val="10"/>
        <color theme="1"/>
        <rFont val="Aptos Narrow"/>
        <family val="2"/>
        <scheme val="minor"/>
      </rPr>
      <t xml:space="preserve"> (Reference instrument: Contemporanea - chocalho PRO large)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</si>
  <si>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Rebolo: </t>
    </r>
    <r>
      <rPr>
        <i/>
        <sz val="10"/>
        <color theme="1"/>
        <rFont val="Aptos Narrow"/>
        <family val="2"/>
        <charset val="238"/>
        <scheme val="minor"/>
      </rPr>
      <t>size 30 x 45 cm, shell material - wood. Including bag.</t>
    </r>
    <r>
      <rPr>
        <i/>
        <sz val="10"/>
        <color theme="1"/>
        <rFont val="Aptos Narrow"/>
        <family val="2"/>
        <scheme val="minor"/>
      </rPr>
      <t xml:space="preserve"> (Reference instrument: LP 3512)</t>
    </r>
  </si>
  <si>
    <r>
      <rPr>
        <b/>
        <i/>
        <sz val="10"/>
        <color theme="1"/>
        <rFont val="Aptos Narrow"/>
        <family val="2"/>
        <charset val="238"/>
        <scheme val="minor"/>
      </rPr>
      <t xml:space="preserve">Reco-reco: </t>
    </r>
    <r>
      <rPr>
        <i/>
        <sz val="10"/>
        <color theme="1"/>
        <rFont val="Aptos Narrow"/>
        <family val="2"/>
        <charset val="238"/>
        <scheme val="minor"/>
      </rPr>
      <t>length 23-30 cm, diameter 5-7 cm, material - wood.</t>
    </r>
    <r>
      <rPr>
        <i/>
        <sz val="10"/>
        <color theme="1"/>
        <rFont val="Aptos Narrow"/>
        <family val="2"/>
        <scheme val="minor"/>
      </rPr>
      <t xml:space="preserve">  (Reference instrument: Ylu Brazil)</t>
    </r>
  </si>
  <si>
    <r>
      <rPr>
        <b/>
        <i/>
        <sz val="10"/>
        <color theme="1"/>
        <rFont val="Aptos Narrow"/>
        <family val="2"/>
        <charset val="238"/>
        <scheme val="minor"/>
      </rPr>
      <t>Repinique:</t>
    </r>
    <r>
      <rPr>
        <i/>
        <sz val="10"/>
        <color theme="1"/>
        <rFont val="Aptos Narrow"/>
        <family val="2"/>
        <charset val="238"/>
        <scheme val="minor"/>
      </rPr>
      <t xml:space="preserve"> size 30x30 cm, shell material - aluminum, hardware material - chrome, 8 tension rods. Including strap, mallets and bag.</t>
    </r>
    <r>
      <rPr>
        <i/>
        <sz val="10"/>
        <color theme="1"/>
        <rFont val="Aptos Narrow"/>
        <family val="2"/>
        <scheme val="minor"/>
      </rPr>
      <t xml:space="preserve"> (Reference instrument: Meinl RE12)</t>
    </r>
  </si>
  <si>
    <r>
      <rPr>
        <b/>
        <i/>
        <sz val="10"/>
        <color theme="1"/>
        <rFont val="Aptos Narrow"/>
        <family val="2"/>
        <charset val="238"/>
        <scheme val="minor"/>
      </rPr>
      <t>Timbau:</t>
    </r>
    <r>
      <rPr>
        <i/>
        <sz val="10"/>
        <color theme="1"/>
        <rFont val="Aptos Narrow"/>
        <family val="2"/>
        <charset val="238"/>
        <scheme val="minor"/>
      </rPr>
      <t xml:space="preserve"> size 35x70 cm, shell material - wood, number of hooks - 8. Including bag.</t>
    </r>
    <r>
      <rPr>
        <i/>
        <sz val="10"/>
        <color theme="1"/>
        <rFont val="Aptos Narrow"/>
        <family val="2"/>
        <scheme val="minor"/>
      </rPr>
      <t xml:space="preserve"> (Reference instrument: Contemporanea)</t>
    </r>
  </si>
  <si>
    <t xml:space="preserve">Rozměry 32 x 22". Materiál lubu - buk, černá voskovaná lazura, zesílené ráfky. Materiál rámu a podvozku - nerez, 4 otočná kolečka s brzdami. Buben musí být v rámu plně otočný. Blány - 1x kozí, 1x telecí (Kalfo). </t>
  </si>
  <si>
    <t>Referenční model: Dörfler Bassdrum 32"</t>
  </si>
  <si>
    <t xml:space="preserve">Size 32 x 22". Material of the kettle - beech, black stain, waxed, reinforced ringss. Material of the frame and stand wagon - stainless steel, 4 rotating castors with brakes. The drum must be fully rotatable in the frame. Heads - 1x goat, 1x calf (Kalfo). </t>
  </si>
  <si>
    <t>Reference model: Dörfler Bassdrum 32¨</t>
  </si>
  <si>
    <t xml:space="preserve">Rozměry 14 x 18". Materiál lubu - buk, barva přírodní, voskový povrch. Úderová blána telecí. 3 nožičky. </t>
  </si>
  <si>
    <t>Referenční model: Dörfler Symphonic Fielddrum 14x18</t>
  </si>
  <si>
    <t xml:space="preserve">Size 14 x 18". Material of the shell - beech, natural color, wax finish. Calfskin head. 3 legs. </t>
  </si>
  <si>
    <t>Reference model: Dörfler Symphonic Fielddrum 14x18</t>
  </si>
  <si>
    <t xml:space="preserve">2 barokní tympány, rozměry 60 a 66 cm. Laditelné centrální klikou. Materiál kotlů - ručně tepaný bronz. Telecí kůže (Kalfo). Včetně čtyřnohých křížových stojanů a ochranných krytů kůží. </t>
  </si>
  <si>
    <t>Referenční model: Dörfler Baroque Timpani</t>
  </si>
  <si>
    <t xml:space="preserve">2 baroque timpani, sizes 60 and 66 cm. Tunable with a one handle. Kettle material - hand-hammered bronze. Calfskin (Kalfo). Including four-legged cross stands and protective headprotectors. </t>
  </si>
  <si>
    <t>Reference model: Dörfler Baroque Timpani</t>
  </si>
  <si>
    <t xml:space="preserve">Položky musí být od jednoho výrobce. Seznam - sogo, kagan, kidi, kloboto, atsimevu, boba. Přírodní kůže. </t>
  </si>
  <si>
    <t>Referenční nástroj: Ghana Goods - Ewe set</t>
  </si>
  <si>
    <t xml:space="preserve">Items must be from one manufacturer. List - sogo, kagan, kidi, kloboto, atsimevu, boba. Natural heads. </t>
  </si>
  <si>
    <t>Reference instrument: Ghana Goods - Ewe set</t>
  </si>
  <si>
    <t xml:space="preserve">Všechny tři malé bubny musí být od téhož výrobce a musí mít tyto společné parametry: měděný lub z jednoho kusu, povrch broušená patina, hardware leštěná mosaz, 8 napínacích kování, napínací obruče 4 mm, 12-strunný struník, hrací blána, včetně ochranného obalu. </t>
  </si>
  <si>
    <t>Referenční model: AK Drums - Standard model</t>
  </si>
  <si>
    <t xml:space="preserve">All three snare drums must be from the same manufacturer and have the following common parameters: 1- piece copper shell, brushed patina finish, polished brass hardware finish, 8 tube lugs, 4mm hoops, 12strings snares, drum head, including drum carying bag. </t>
  </si>
  <si>
    <t>Reference model: AK Drums - Standard model</t>
  </si>
  <si>
    <t xml:space="preserve">Rozměry 5 x 14". Mosazný lub z jednoho kusu, tloušťka materiálu 1 mm, povrch broušená patina, hardware leštěná mosaz, 8 napínacích kování, napínací obruče 4 mm, 12-strunný struník, oplétané hedvábné struny, hrací blána telecí, včetně ochranného obalu. </t>
  </si>
  <si>
    <t>Referenční model: AK Drums - 1 mm brass shell Orchestra Model</t>
  </si>
  <si>
    <t xml:space="preserve">Size 5 x 14". 1- piece brass shell, 1mm gauge, brushed patina finish, polished brass hardware finish, 8 tube lugs, 4mm hoops, 12strings snares, wire-wound-silk snares, calfskin drum head, including drum carying bag. </t>
  </si>
  <si>
    <t>Reference model: AK Drums - 1 mm brass shell Orchestra Model</t>
  </si>
  <si>
    <t xml:space="preserve">Včetně smyčky pro zavěšený činel. Položka musí být kompatibilní se stavebnicovým systémem  ve vlastnictví katedry bicích nástrojů. </t>
  </si>
  <si>
    <t>Referenční nástroj: Kolberg 170</t>
  </si>
  <si>
    <t xml:space="preserve">Including loop for suspended cymbal. Item has to be compatible with the  combination stand system. </t>
  </si>
  <si>
    <t>Reference instrument: Kolberg 170</t>
  </si>
  <si>
    <t xml:space="preserve">Four holes for the stand of different diameters (7,5, 16 mm). Without stand. Item has to be compatible with the  combination stand system. </t>
  </si>
  <si>
    <t>Reference instrument: Kolberg 240</t>
  </si>
  <si>
    <t xml:space="preserve">Čtyři otvory různých průměrů na stojan (7,5, 16 mm). Bez stojanu. Položka musí být kompatibilní se stavebnicovým systémem  ve vlastnictví katedry bicích nástrojů. </t>
  </si>
  <si>
    <t>Referenční nástroj: Kolberg 240</t>
  </si>
  <si>
    <t xml:space="preserve">Two holes for the stand of different diameters (10, 16 mm). Without stand. Item has to be compatible with the  combination stand system. </t>
  </si>
  <si>
    <t>Reference instrument: Kolberg 223</t>
  </si>
  <si>
    <t xml:space="preserve">Dva otvory různých průměrů na stujan (10, 16 mm). Bez stojanu. Položka musí být kompatibilní se stavebnicovým systémem  ve vlastnictví katedry bicích nástrojů. </t>
  </si>
  <si>
    <t>Referenční nástroj: Kolberg 223</t>
  </si>
  <si>
    <t xml:space="preserve">Item has to be compatible with the  combination stand system. </t>
  </si>
  <si>
    <t>Reference instrument: Kolberg 116S</t>
  </si>
  <si>
    <t xml:space="preserve">Položka musí být kompatibilní se stavebnicovým systémem  ve vlastnictví katedry bicích nástrojů. </t>
  </si>
  <si>
    <t>Referenční nástroj: Kolberg 116S</t>
  </si>
  <si>
    <t xml:space="preserve">Beech wood, plywood, felt. One side open. Without stand. Position of stand in the center. Tray has to be compatible with the  combination stand system. </t>
  </si>
  <si>
    <t>Reference instrument: Kolberg 230</t>
  </si>
  <si>
    <t xml:space="preserve">Bukové dřevo, překližka, plsť. Jedna strana otevřená. Bez stojanu. Otvor pro stojan ve středu. Stolek musí být kompatibilní se stavebnicovým systémem  ve vlastnictví katedry bicích nástrojů. </t>
  </si>
  <si>
    <t>Referenční nástroj: Kolberg 230</t>
  </si>
  <si>
    <t xml:space="preserve">Bukové dřevo, překližka, plsť. Jedna strana otevřená. Bez stojanu. Dva otvory pro stojan. Stolek musí být kompatibilní se stavebnicovým systémem  ve vlastnictví katedry bicích nástrojů. </t>
  </si>
  <si>
    <t>Referenční nástroj: Kolberg 230G80</t>
  </si>
  <si>
    <t xml:space="preserve">Beech wood, plywood, felt. One side open. Without stand. Two holes for stand. Tray has to be compatible with the  combination stand system. </t>
  </si>
  <si>
    <t>Reference instrument: Kolberg 230G80</t>
  </si>
  <si>
    <t>Referenční nástroj: Kolberg 230G</t>
  </si>
  <si>
    <t>Reference instrument: Kolberg 230G</t>
  </si>
  <si>
    <r>
      <rPr>
        <i/>
        <sz val="10"/>
        <color theme="1"/>
        <rFont val="Aptos Narrow"/>
        <family val="2"/>
        <charset val="238"/>
        <scheme val="minor"/>
      </rPr>
      <t xml:space="preserve">Round shape,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ptos Narrow"/>
        <family val="2"/>
        <charset val="238"/>
        <scheme val="minor"/>
      </rPr>
      <t xml:space="preserve"> </t>
    </r>
    <r>
      <rPr>
        <i/>
        <sz val="10"/>
        <color rgb="FF000000"/>
        <rFont val="Aptos Narrow"/>
        <family val="2"/>
        <charset val="238"/>
        <scheme val="minor"/>
      </rPr>
      <t>12,5 cm, material - German black locust, tuned approx. f4 (F7).</t>
    </r>
    <r>
      <rPr>
        <i/>
        <sz val="10"/>
        <rFont val="Aptos Narrow"/>
        <family val="2"/>
        <charset val="238"/>
        <scheme val="minor"/>
      </rPr>
      <t xml:space="preserve"> </t>
    </r>
  </si>
  <si>
    <t>Reference instrument: Koberg 1662</t>
  </si>
  <si>
    <t xml:space="preserve">Oválný tvar, ø 12,5 cm, materiál - akát, přibližné ladění f4, filcové podložky. </t>
  </si>
  <si>
    <t>Referenční nástroj: Kolberg 1662</t>
  </si>
  <si>
    <t xml:space="preserve">Sizes 25x 25, 30x25, 33x25, 35x30, 38x30, 41x30 cm. Remo Renaissance drumheads fitted on one side. Mahogany decor. Including 3 stands. Mounted holders which are compatible with the  combination stand system. </t>
  </si>
  <si>
    <t>Reference model: Kolberg 510-516</t>
  </si>
  <si>
    <t xml:space="preserve">Rozměry 25x 25, 30x25, 33x25, 35x30, 38x30, 41x30 cm. Blány Remo Renaissance, osazené jednostranně. Mahagonový povrch lubů. Včetně tří stojanů. Nástroje musí mít napevno osazené držáky s otvory Ø 16 mm, které jsou kompatibilní se stavebnicovým systémem  ve vlastnictví katedry bicích nástrojů. </t>
  </si>
  <si>
    <t>Referenční model: Kolberg 510-516</t>
  </si>
  <si>
    <t xml:space="preserve">Pouze horní díl bez stativu. Stojan musí být kompatibilní se stavebnicovým systémem  ve vlastnictví katedry bicích nástrojů. </t>
  </si>
  <si>
    <t>Referenční model: Kolberg 1470PR5K</t>
  </si>
  <si>
    <t xml:space="preserve">Only the top part without tripod. Stand has to be compatible with the  combination stand system. </t>
  </si>
  <si>
    <t>Reference model: Kolberg 1470PR5K</t>
  </si>
  <si>
    <t xml:space="preserve">Šířka 17 cm. Syntetický materiál. Nástroj musí mít napevno osazený držák s otvorem Ø 10 mm, který je kompatibilní se stavebnicovým systémem  ve vlastnictví katedry bicích nástrojů. </t>
  </si>
  <si>
    <t>Referenční model: Kolberg 1476P</t>
  </si>
  <si>
    <t xml:space="preserve">Width 17 cm. Synthetic material. Mounted holder which is compatible with the  combination stand system, fitting sliding holder Ø 10 mm. </t>
  </si>
  <si>
    <t>Reference model: Kolberg 1476P</t>
  </si>
  <si>
    <t xml:space="preserve">Width 19 cm. Synthetic material. Mounted holder which is compatible with the  combination stand system, fitting sliding holder Ø 10 mm. </t>
  </si>
  <si>
    <t>Reference model: Kolberg 1477P</t>
  </si>
  <si>
    <t xml:space="preserve">Šířka 19 cm. Syntetický materiál. Nástroj musí mít napevno osazený držák s otvorem Ø 10 mm, který je kompatibilní se stavebnicovým systémem  ve vlastnictví katedry bicích nástrojů. </t>
  </si>
  <si>
    <t>Referenční model: Kolberg 1477P</t>
  </si>
  <si>
    <t xml:space="preserve">Šířka 21 cm. Syntetický materiál. Nástroj musí mít napevno osazený držák s otvorem Ø 10 mm, který je kompatibilní se stavebnicovým systémem  ve vlastnictví katedry bicích nástrojů. </t>
  </si>
  <si>
    <t>Referenční model: Kolberg 1478P</t>
  </si>
  <si>
    <t xml:space="preserve">Width 21 cm. Synthetic material. Mounted holder which is compatible with the  combination stand system, fitting sliding holder Ø 10 mm. </t>
  </si>
  <si>
    <t>Reference model: Kolberg 1478P</t>
  </si>
  <si>
    <t xml:space="preserve">Syntetický materiál. Nástroje musí mít napevno osazené držáky s otvory Ø 10 mm, které jsou kompatibilní se stavebnicovým systémem  ve vlastnictví katedry bicích nástrojů. </t>
  </si>
  <si>
    <t>Referenční model: Kolberg 1470-C3P</t>
  </si>
  <si>
    <t>Reference model: Kolberg 1470-C3P</t>
  </si>
  <si>
    <t xml:space="preserve">Width 105 cm. Adjustable height. Completely dismountable. Individual parts of the stand must be compatible with the  combination stand system. </t>
  </si>
  <si>
    <t>Reference model: Kolberg CBSTC2-F4</t>
  </si>
  <si>
    <t xml:space="preserve">Šířka 105 cm. Nastavitelná výška. Kompletně rozebratelné. Jednotlivé díly stojanu musí být kompatibilní se stavebnicovým systémem  ve vlastnictví katedry bicích nástrojů. </t>
  </si>
  <si>
    <t>Referenční model: Kolberg CBSTC2-F4</t>
  </si>
  <si>
    <t xml:space="preserve">Šířka 130 cm. Nastavitelná výška. Kompletně rozebratelné. Jednotlivé díly stojanu musí být kompatibilní se stavebnicovým systémem  ve vlastnictví katedry bicích nástrojů. </t>
  </si>
  <si>
    <t>Referenční nástroj: Kolberg CBSTF0-H0</t>
  </si>
  <si>
    <t xml:space="preserve">Width 130 cm. Adjustable height. Completely dismountable. Individual parts of the stand must be compatible with the  combination stand system. </t>
  </si>
  <si>
    <t>Reference model: Kolberg CBSTF0-H0</t>
  </si>
  <si>
    <t xml:space="preserve">Šířka 4 cm. Nástroj musí mít napevno osazený držák s otvorem Ø 10 mm, který je kompatibilní se stavebnicovým systémem  ve vlastnictví katedry bicích nástrojů. </t>
  </si>
  <si>
    <t>Referenční nástroj: Kolberg CBF4</t>
  </si>
  <si>
    <t xml:space="preserve">Width 4 cm. Mounted holder which is compatible with the  combination stand system, fitting sliding holder Ø 10 mm. </t>
  </si>
  <si>
    <t>Reference instrument: Kolberg CBF4</t>
  </si>
  <si>
    <t>Referenční nástroj: Kolberg CBE4</t>
  </si>
  <si>
    <t>Reference instrument: Kolberg CBE4</t>
  </si>
  <si>
    <t>Referenční nástroj: Kolberg CBDIS4</t>
  </si>
  <si>
    <t>Reference instrument: Kolberg CBDIS4</t>
  </si>
  <si>
    <t>Referenční nástroj: Kolberg CBD4</t>
  </si>
  <si>
    <t>Reference instrument CBD4</t>
  </si>
  <si>
    <t>Referenční nástroj: Kolberg CBCIS4</t>
  </si>
  <si>
    <t>Reference instrument: Kolberg CBCIS4</t>
  </si>
  <si>
    <t>Referenční nástroj: Kolberg CBC4</t>
  </si>
  <si>
    <t>Reference instrument: Kolberg CBC4</t>
  </si>
  <si>
    <t xml:space="preserve">Šířka 8-5 cm. Nástroje musí mít napevno osazené držáky s otvory Ø 10 mm, které jsou kompatibilní se stavebnicovým systémem  ve vlastnictví katedry bicích nástrojů. </t>
  </si>
  <si>
    <t>Referenční nástroj: Kolberg CBC3-H3</t>
  </si>
  <si>
    <t xml:space="preserve">Width 8-5 cm. Mounted holders which are compatible with the  combination stand system, fitting sliding holders Ø 10 mm. </t>
  </si>
  <si>
    <t>Reference instrument: Kolberg CBC3-H3</t>
  </si>
  <si>
    <t xml:space="preserve">Šířka 11-8 cm. Nástroje musí mít napevno osazené držáky s otvory Ø 10 mm, které jsou kompatibilní se stavebnicovým systémem  ve vlastnictví katedry bicích nástrojů. </t>
  </si>
  <si>
    <t>Referenční nástroj: Kolberg CBC2-H2</t>
  </si>
  <si>
    <t>Reference instrument: Kolberg CBC2-H2</t>
  </si>
  <si>
    <t xml:space="preserve">Width 11-8 cm. Mounted holders which are compatible with the  combination stand system, fitting sliding holders Ø 10 mm. </t>
  </si>
  <si>
    <t xml:space="preserve">Šířka 22 cm. Nástroj musí mít napevno osazený držák s otvorem Ø 16 mm, který je kompatibilní se stavebnicovým systémem  ve vlastnictví katedry bicích nástrojů. </t>
  </si>
  <si>
    <t>Referenční nástroj: Kolberg CBH0</t>
  </si>
  <si>
    <t xml:space="preserve">Width 22 cm. Mounted holder which is compatible with the  combination stand system, fitting sliding holders Ø 16 mm. </t>
  </si>
  <si>
    <t>Reference instrument: Kolberg CBH0</t>
  </si>
  <si>
    <t>Width 22 cm. Mounted holder which is compatible with the  combination stand system, fitting sliding holders Ø 16 mm.</t>
  </si>
  <si>
    <t>Reference instrument: Kolberg CBAIS0</t>
  </si>
  <si>
    <t>Referenční nástroj: Kolberg CBAIS0</t>
  </si>
  <si>
    <t>Reference instrument: Kolberg CBA0</t>
  </si>
  <si>
    <t>Referenční nástroj: Kolberg CBA0</t>
  </si>
  <si>
    <t>Reference instrument: Kolberg CBGIS0</t>
  </si>
  <si>
    <t>Referenční nástroj: Kolberg CBGIS0</t>
  </si>
  <si>
    <t>Reference instrument: Kolberg CBG0</t>
  </si>
  <si>
    <t>Referenční nástroj: Kolberg CBG0</t>
  </si>
  <si>
    <t xml:space="preserve">Šířka 22 cm. Nástroj musí mít napevno osazený držák s otvorem Ø 16 mm, který je kompatibilní se stavebnicovým systémem ve vlastnictví katedry bicích nástrojů. </t>
  </si>
  <si>
    <t>Referenční nástroj: Kolberg CBFIS0</t>
  </si>
  <si>
    <t>Reference instrument: Kolberg CBFIS0</t>
  </si>
  <si>
    <t xml:space="preserve">Width 22 cm. Mounted holder which is compatible with the combination stand system, fitting sliding holders Ø 16 mm. </t>
  </si>
  <si>
    <t>Reference instrument: Kolebrg CBF0)</t>
  </si>
  <si>
    <t xml:space="preserve">Width 22 cm. Mounted holder which is compatible with the combination stand systém, fitting sliding holders Ø 16 mm. </t>
  </si>
  <si>
    <t>Referenční nástroj: Kolberg CBF0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</si>
</sst>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sz val="10"/>
      <name val="Calibri"/>
      <family val="2"/>
    </font>
    <font>
      <b/>
      <sz val="11"/>
      <color rgb="FF000000"/>
      <name val="Aptos Narrow"/>
      <family val="2"/>
      <charset val="238"/>
      <scheme val="minor"/>
    </font>
    <font>
      <i/>
      <sz val="10"/>
      <name val="Aptos Narrow"/>
      <family val="2"/>
      <charset val="238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Calibri"/>
      <family val="2"/>
      <charset val="238"/>
    </font>
    <font>
      <sz val="10"/>
      <color rgb="FF000000"/>
      <name val="Aptos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0"/>
      <color rgb="FF000000"/>
      <name val="Aptos Narrow"/>
      <family val="2"/>
      <scheme val="minor"/>
    </font>
    <font>
      <i/>
      <sz val="10"/>
      <name val="Calibri"/>
      <family val="2"/>
      <charset val="238"/>
    </font>
    <font>
      <b/>
      <i/>
      <sz val="10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34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Alignment="1">
      <alignment horizontal="left"/>
    </xf>
    <xf numFmtId="0" fontId="4" fillId="0" borderId="0" xfId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3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3" borderId="1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left" vertical="center"/>
    </xf>
    <xf numFmtId="0" fontId="11" fillId="4" borderId="3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>
      <alignment horizontal="left" vertical="top" wrapText="1"/>
    </xf>
    <xf numFmtId="3" fontId="11" fillId="0" borderId="5" xfId="1" applyNumberFormat="1" applyFont="1" applyBorder="1" applyAlignment="1">
      <alignment horizontal="left" vertical="top" wrapText="1"/>
    </xf>
    <xf numFmtId="0" fontId="11" fillId="6" borderId="5" xfId="1" applyFont="1" applyFill="1" applyBorder="1" applyAlignment="1">
      <alignment horizontal="center" vertical="center" wrapText="1"/>
    </xf>
    <xf numFmtId="4" fontId="11" fillId="6" borderId="5" xfId="1" applyNumberFormat="1" applyFont="1" applyFill="1" applyBorder="1" applyAlignment="1">
      <alignment horizontal="center" vertical="center" wrapText="1"/>
    </xf>
    <xf numFmtId="0" fontId="18" fillId="7" borderId="3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 applyProtection="1">
      <alignment horizontal="left" vertical="top" wrapText="1"/>
      <protection locked="0"/>
    </xf>
    <xf numFmtId="4" fontId="1" fillId="2" borderId="6" xfId="1" applyNumberFormat="1" applyFont="1" applyFill="1" applyBorder="1" applyAlignment="1">
      <alignment horizontal="center" vertical="center"/>
    </xf>
    <xf numFmtId="0" fontId="18" fillId="8" borderId="6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21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4" fontId="11" fillId="2" borderId="6" xfId="1" applyNumberFormat="1" applyFont="1" applyFill="1" applyBorder="1" applyAlignment="1">
      <alignment horizontal="center" vertical="center"/>
    </xf>
    <xf numFmtId="0" fontId="19" fillId="0" borderId="6" xfId="1" applyFont="1" applyBorder="1" applyAlignment="1">
      <alignment vertical="top" wrapText="1"/>
    </xf>
    <xf numFmtId="0" fontId="1" fillId="2" borderId="6" xfId="1" applyFont="1" applyFill="1" applyBorder="1" applyAlignment="1">
      <alignment horizontal="center" vertical="center"/>
    </xf>
    <xf numFmtId="3" fontId="11" fillId="0" borderId="5" xfId="1" applyNumberFormat="1" applyFont="1" applyBorder="1" applyAlignment="1">
      <alignment vertical="top" wrapText="1"/>
    </xf>
    <xf numFmtId="0" fontId="8" fillId="5" borderId="9" xfId="1" applyFont="1" applyFill="1" applyBorder="1" applyAlignment="1" applyProtection="1">
      <alignment horizontal="left" vertical="top" wrapText="1"/>
      <protection locked="0"/>
    </xf>
    <xf numFmtId="0" fontId="15" fillId="0" borderId="7" xfId="1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15" fillId="0" borderId="3" xfId="1" applyFont="1" applyBorder="1" applyAlignment="1">
      <alignment vertical="top" wrapText="1"/>
    </xf>
    <xf numFmtId="0" fontId="20" fillId="0" borderId="4" xfId="2" applyFont="1" applyBorder="1" applyAlignment="1">
      <alignment vertical="top" wrapText="1"/>
    </xf>
    <xf numFmtId="0" fontId="19" fillId="0" borderId="4" xfId="1" applyFont="1" applyBorder="1" applyAlignment="1">
      <alignment vertical="top" wrapText="1"/>
    </xf>
    <xf numFmtId="0" fontId="15" fillId="0" borderId="7" xfId="1" applyFont="1" applyBorder="1" applyAlignment="1">
      <alignment horizontal="left" vertical="top" wrapText="1"/>
    </xf>
    <xf numFmtId="0" fontId="19" fillId="0" borderId="4" xfId="1" applyFont="1" applyBorder="1" applyAlignment="1">
      <alignment vertical="center" wrapText="1"/>
    </xf>
    <xf numFmtId="0" fontId="15" fillId="0" borderId="6" xfId="1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5" fillId="0" borderId="4" xfId="1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1" fillId="2" borderId="6" xfId="1" applyFont="1" applyFill="1" applyBorder="1" applyAlignment="1">
      <alignment horizontal="center" vertical="center"/>
    </xf>
    <xf numFmtId="0" fontId="27" fillId="0" borderId="0" xfId="1" applyFont="1" applyAlignment="1">
      <alignment horizontal="left"/>
    </xf>
    <xf numFmtId="0" fontId="10" fillId="0" borderId="0" xfId="0" applyFont="1" applyAlignment="1">
      <alignment vertical="top" wrapText="1"/>
    </xf>
    <xf numFmtId="0" fontId="20" fillId="0" borderId="3" xfId="2" applyFont="1" applyBorder="1" applyAlignment="1">
      <alignment vertical="top" wrapText="1"/>
    </xf>
    <xf numFmtId="0" fontId="33" fillId="0" borderId="4" xfId="2" applyFont="1" applyBorder="1" applyAlignment="1">
      <alignment vertical="top" wrapText="1"/>
    </xf>
    <xf numFmtId="0" fontId="16" fillId="0" borderId="6" xfId="1" applyFont="1" applyBorder="1" applyAlignment="1">
      <alignment vertical="top" wrapText="1"/>
    </xf>
    <xf numFmtId="0" fontId="15" fillId="0" borderId="3" xfId="1" applyFont="1" applyBorder="1" applyAlignment="1">
      <alignment vertical="center" wrapText="1"/>
    </xf>
    <xf numFmtId="0" fontId="23" fillId="0" borderId="6" xfId="1" applyFont="1" applyBorder="1" applyAlignment="1">
      <alignment vertical="center" wrapText="1"/>
    </xf>
    <xf numFmtId="0" fontId="25" fillId="0" borderId="6" xfId="1" applyFont="1" applyBorder="1" applyAlignment="1">
      <alignment vertical="center" wrapText="1"/>
    </xf>
    <xf numFmtId="0" fontId="23" fillId="0" borderId="12" xfId="1" applyFont="1" applyBorder="1" applyAlignment="1">
      <alignment vertical="center" wrapText="1"/>
    </xf>
    <xf numFmtId="0" fontId="8" fillId="5" borderId="12" xfId="1" applyFont="1" applyFill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>
      <alignment vertical="top" wrapText="1"/>
    </xf>
    <xf numFmtId="0" fontId="9" fillId="0" borderId="4" xfId="1" applyFont="1" applyBorder="1" applyAlignment="1">
      <alignment horizontal="left" vertical="top" wrapText="1"/>
    </xf>
    <xf numFmtId="0" fontId="8" fillId="5" borderId="13" xfId="1" applyFont="1" applyFill="1" applyBorder="1" applyAlignment="1" applyProtection="1">
      <alignment horizontal="left" vertical="top" wrapText="1"/>
      <protection locked="0"/>
    </xf>
    <xf numFmtId="0" fontId="15" fillId="0" borderId="3" xfId="1" applyFont="1" applyBorder="1" applyAlignment="1">
      <alignment horizontal="left" vertical="top" wrapText="1"/>
    </xf>
    <xf numFmtId="0" fontId="23" fillId="0" borderId="8" xfId="1" applyFont="1" applyBorder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4" fontId="1" fillId="2" borderId="0" xfId="1" applyNumberFormat="1" applyFont="1" applyFill="1" applyAlignment="1">
      <alignment horizontal="center" vertical="center"/>
    </xf>
    <xf numFmtId="0" fontId="15" fillId="0" borderId="9" xfId="1" applyFont="1" applyBorder="1" applyAlignment="1">
      <alignment vertical="top" wrapText="1"/>
    </xf>
    <xf numFmtId="0" fontId="15" fillId="0" borderId="14" xfId="1" applyFont="1" applyBorder="1" applyAlignment="1">
      <alignment vertical="top" wrapText="1"/>
    </xf>
    <xf numFmtId="0" fontId="10" fillId="0" borderId="5" xfId="0" applyFont="1" applyBorder="1"/>
    <xf numFmtId="0" fontId="14" fillId="0" borderId="6" xfId="1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32" fillId="0" borderId="6" xfId="1" applyFont="1" applyBorder="1" applyAlignment="1">
      <alignment vertical="top" wrapText="1"/>
    </xf>
    <xf numFmtId="0" fontId="10" fillId="0" borderId="6" xfId="0" applyFont="1" applyBorder="1"/>
    <xf numFmtId="0" fontId="15" fillId="0" borderId="6" xfId="1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25" fillId="0" borderId="12" xfId="1" applyFont="1" applyBorder="1" applyAlignment="1">
      <alignment vertical="center" wrapText="1"/>
    </xf>
    <xf numFmtId="0" fontId="15" fillId="0" borderId="4" xfId="1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4" fillId="0" borderId="11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10" xfId="1" applyBorder="1" applyAlignment="1">
      <alignment horizontal="center"/>
    </xf>
    <xf numFmtId="0" fontId="15" fillId="0" borderId="7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16" fillId="0" borderId="7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 wrapText="1"/>
    </xf>
    <xf numFmtId="0" fontId="16" fillId="0" borderId="3" xfId="1" applyFont="1" applyBorder="1" applyAlignment="1">
      <alignment horizontal="left" vertical="top" wrapText="1"/>
    </xf>
    <xf numFmtId="0" fontId="8" fillId="5" borderId="13" xfId="1" applyFont="1" applyFill="1" applyBorder="1" applyAlignment="1" applyProtection="1">
      <alignment horizontal="left" vertical="top" wrapText="1"/>
      <protection locked="0"/>
    </xf>
    <xf numFmtId="0" fontId="8" fillId="5" borderId="9" xfId="1" applyFont="1" applyFill="1" applyBorder="1" applyAlignment="1" applyProtection="1">
      <alignment horizontal="left" vertical="top" wrapText="1"/>
      <protection locked="0"/>
    </xf>
    <xf numFmtId="0" fontId="16" fillId="0" borderId="3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left" vertical="top" wrapText="1"/>
    </xf>
    <xf numFmtId="0" fontId="19" fillId="0" borderId="4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left" vertical="top" wrapText="1"/>
    </xf>
    <xf numFmtId="0" fontId="19" fillId="0" borderId="3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0" fontId="19" fillId="0" borderId="7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22" fillId="0" borderId="4" xfId="2" applyFont="1" applyBorder="1" applyAlignment="1">
      <alignment horizontal="left" vertical="top" wrapText="1"/>
    </xf>
    <xf numFmtId="0" fontId="22" fillId="0" borderId="9" xfId="2" applyFont="1" applyBorder="1" applyAlignment="1">
      <alignment horizontal="left" vertical="top" wrapText="1"/>
    </xf>
    <xf numFmtId="0" fontId="15" fillId="0" borderId="15" xfId="1" applyFont="1" applyBorder="1" applyAlignment="1">
      <alignment horizontal="left" vertical="top" wrapText="1"/>
    </xf>
    <xf numFmtId="0" fontId="15" fillId="0" borderId="16" xfId="1" applyFont="1" applyBorder="1" applyAlignment="1">
      <alignment horizontal="left" vertical="top" wrapText="1"/>
    </xf>
    <xf numFmtId="0" fontId="15" fillId="0" borderId="18" xfId="1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8" fillId="0" borderId="8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8" fillId="5" borderId="3" xfId="1" applyFont="1" applyFill="1" applyBorder="1" applyAlignment="1" applyProtection="1">
      <alignment horizontal="left" vertical="top" wrapText="1"/>
      <protection locked="0"/>
    </xf>
    <xf numFmtId="0" fontId="8" fillId="5" borderId="4" xfId="1" applyFont="1" applyFill="1" applyBorder="1" applyAlignment="1" applyProtection="1">
      <alignment horizontal="left" vertical="top" wrapText="1"/>
      <protection locked="0"/>
    </xf>
    <xf numFmtId="0" fontId="16" fillId="0" borderId="4" xfId="2" applyFont="1" applyBorder="1" applyAlignment="1">
      <alignment horizontal="left" vertical="top" wrapText="1"/>
    </xf>
    <xf numFmtId="0" fontId="15" fillId="0" borderId="4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</cellXfs>
  <cellStyles count="3">
    <cellStyle name="Normální" xfId="0" builtinId="0"/>
    <cellStyle name="Normální 2" xfId="2" xr:uid="{A57B4EED-29D2-42EB-9D7A-C83C41C29FC3}"/>
    <cellStyle name="Normální 2 2 2" xfId="1" xr:uid="{F1419A6A-A88F-41AB-8BD6-8825E74DD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BFDB-AB79-476C-823D-63DA1462347C}">
  <sheetPr>
    <pageSetUpPr fitToPage="1"/>
  </sheetPr>
  <dimension ref="A1:D367"/>
  <sheetViews>
    <sheetView tabSelected="1" topLeftCell="A7" zoomScale="120" zoomScaleNormal="120" zoomScaleSheetLayoutView="125" workbookViewId="0">
      <selection activeCell="B18" sqref="B18"/>
    </sheetView>
  </sheetViews>
  <sheetFormatPr defaultColWidth="9.109375" defaultRowHeight="14.4" x14ac:dyDescent="0.3"/>
  <cols>
    <col min="1" max="1" width="31.44140625" style="2" customWidth="1"/>
    <col min="2" max="2" width="64.44140625" style="2" customWidth="1"/>
    <col min="3" max="3" width="26.33203125" style="2" customWidth="1"/>
    <col min="4" max="4" width="66.88671875" style="2" customWidth="1"/>
    <col min="5" max="5" width="9.6640625" style="3" bestFit="1" customWidth="1"/>
    <col min="6" max="7" width="9.109375" style="3"/>
    <col min="8" max="8" width="17.44140625" style="3" customWidth="1"/>
    <col min="9" max="9" width="9.109375" style="3"/>
    <col min="10" max="10" width="222.109375" style="3" bestFit="1" customWidth="1"/>
    <col min="11" max="16384" width="9.109375" style="3"/>
  </cols>
  <sheetData>
    <row r="1" spans="1:4" ht="15.6" x14ac:dyDescent="0.3">
      <c r="A1" s="1" t="s">
        <v>0</v>
      </c>
    </row>
    <row r="3" spans="1:4" s="7" customFormat="1" ht="17.25" customHeight="1" x14ac:dyDescent="0.3">
      <c r="A3" s="4" t="s">
        <v>1</v>
      </c>
      <c r="B3" s="5" t="s">
        <v>2</v>
      </c>
      <c r="C3" s="1"/>
      <c r="D3" s="6"/>
    </row>
    <row r="4" spans="1:4" s="9" customFormat="1" ht="13.5" customHeight="1" x14ac:dyDescent="0.3">
      <c r="A4" s="1"/>
      <c r="B4" s="55" t="s">
        <v>3</v>
      </c>
      <c r="C4" s="53"/>
      <c r="D4" s="8"/>
    </row>
    <row r="5" spans="1:4" s="9" customFormat="1" ht="13.5" customHeight="1" x14ac:dyDescent="0.3">
      <c r="A5" s="10" t="s">
        <v>4</v>
      </c>
      <c r="B5" s="8"/>
      <c r="C5" s="10"/>
      <c r="D5" s="8"/>
    </row>
    <row r="6" spans="1:4" s="9" customFormat="1" ht="13.5" customHeight="1" x14ac:dyDescent="0.3">
      <c r="A6" s="11" t="s">
        <v>5</v>
      </c>
      <c r="B6" s="8"/>
      <c r="C6" s="11"/>
      <c r="D6" s="8"/>
    </row>
    <row r="7" spans="1:4" s="13" customFormat="1" ht="13.5" customHeight="1" x14ac:dyDescent="0.3">
      <c r="A7" s="11" t="s">
        <v>6</v>
      </c>
      <c r="B7" s="12"/>
      <c r="C7" s="11"/>
      <c r="D7" s="12"/>
    </row>
    <row r="8" spans="1:4" s="13" customFormat="1" ht="13.5" customHeight="1" x14ac:dyDescent="0.3">
      <c r="A8" s="11" t="s">
        <v>7</v>
      </c>
      <c r="B8" s="12"/>
      <c r="C8" s="11"/>
      <c r="D8" s="12"/>
    </row>
    <row r="9" spans="1:4" s="13" customFormat="1" ht="13.5" customHeight="1" x14ac:dyDescent="0.3">
      <c r="A9" s="11" t="s">
        <v>8</v>
      </c>
      <c r="B9" s="12"/>
      <c r="C9" s="11"/>
      <c r="D9" s="12"/>
    </row>
    <row r="10" spans="1:4" s="13" customFormat="1" ht="13.5" customHeight="1" x14ac:dyDescent="0.3">
      <c r="A10" s="11" t="s">
        <v>9</v>
      </c>
      <c r="B10" s="12"/>
      <c r="C10" s="11"/>
      <c r="D10" s="12"/>
    </row>
    <row r="11" spans="1:4" s="13" customFormat="1" ht="13.5" customHeight="1" x14ac:dyDescent="0.3">
      <c r="A11" s="11" t="s">
        <v>10</v>
      </c>
      <c r="B11" s="12"/>
      <c r="C11" s="11"/>
      <c r="D11" s="12"/>
    </row>
    <row r="12" spans="1:4" s="13" customFormat="1" ht="13.5" customHeight="1" x14ac:dyDescent="0.3">
      <c r="A12" s="11" t="s">
        <v>11</v>
      </c>
      <c r="B12" s="12"/>
      <c r="C12" s="11"/>
      <c r="D12" s="12"/>
    </row>
    <row r="13" spans="1:4" s="15" customFormat="1" x14ac:dyDescent="0.3">
      <c r="A13" s="14"/>
      <c r="B13" s="14"/>
      <c r="C13" s="14"/>
      <c r="D13" s="14"/>
    </row>
    <row r="14" spans="1:4" s="13" customFormat="1" ht="21" x14ac:dyDescent="0.4">
      <c r="A14" s="16" t="s">
        <v>12</v>
      </c>
      <c r="B14" s="17"/>
      <c r="C14" s="16"/>
      <c r="D14" s="12"/>
    </row>
    <row r="15" spans="1:4" s="13" customFormat="1" ht="27" customHeight="1" x14ac:dyDescent="0.3">
      <c r="A15" s="18"/>
      <c r="B15" s="19" t="s">
        <v>13</v>
      </c>
      <c r="C15" s="20" t="s">
        <v>14</v>
      </c>
      <c r="D15" s="31" t="s">
        <v>15</v>
      </c>
    </row>
    <row r="16" spans="1:4" s="9" customFormat="1" ht="27.6" x14ac:dyDescent="0.3">
      <c r="A16" s="91" t="s">
        <v>16</v>
      </c>
      <c r="B16" s="46" t="s">
        <v>343</v>
      </c>
      <c r="C16" s="22"/>
      <c r="D16" s="28"/>
    </row>
    <row r="17" spans="1:4" s="9" customFormat="1" ht="13.8" x14ac:dyDescent="0.3">
      <c r="A17" s="128"/>
      <c r="B17" s="82" t="s">
        <v>349</v>
      </c>
      <c r="C17" s="22"/>
      <c r="D17" s="129"/>
    </row>
    <row r="18" spans="1:4" s="9" customFormat="1" ht="15.75" customHeight="1" thickBot="1" x14ac:dyDescent="0.35">
      <c r="A18" s="92"/>
      <c r="B18" s="63" t="s">
        <v>17</v>
      </c>
      <c r="C18" s="22"/>
      <c r="D18" s="64"/>
    </row>
    <row r="19" spans="1:4" s="9" customFormat="1" ht="28.2" thickTop="1" x14ac:dyDescent="0.3">
      <c r="A19" s="93" t="s">
        <v>18</v>
      </c>
      <c r="B19" s="49" t="s">
        <v>348</v>
      </c>
      <c r="C19" s="22"/>
      <c r="D19" s="99"/>
    </row>
    <row r="20" spans="1:4" s="9" customFormat="1" ht="13.8" x14ac:dyDescent="0.3">
      <c r="A20" s="94"/>
      <c r="B20" s="47" t="s">
        <v>347</v>
      </c>
      <c r="C20" s="22"/>
      <c r="D20" s="100"/>
    </row>
    <row r="21" spans="1:4" s="9" customFormat="1" thickBot="1" x14ac:dyDescent="0.35">
      <c r="A21" s="95"/>
      <c r="B21" s="62" t="s">
        <v>19</v>
      </c>
      <c r="C21" s="22"/>
      <c r="D21" s="28"/>
    </row>
    <row r="22" spans="1:4" s="9" customFormat="1" ht="28.2" thickTop="1" x14ac:dyDescent="0.3">
      <c r="A22" s="23" t="s">
        <v>20</v>
      </c>
      <c r="B22" s="37">
        <v>1</v>
      </c>
      <c r="C22" s="25" t="s">
        <v>21</v>
      </c>
      <c r="D22" s="26"/>
    </row>
    <row r="23" spans="1:4" s="9" customFormat="1" ht="14.25" customHeight="1" x14ac:dyDescent="0.3">
      <c r="A23" s="8"/>
      <c r="C23" s="54" t="str">
        <f>CONCATENATE("Cena za ",B22," ks (v Kč bez DPH)",)</f>
        <v>Cena za 1 ks (v Kč bez DPH)</v>
      </c>
      <c r="D23" s="34">
        <f>(B22*D22)</f>
        <v>0</v>
      </c>
    </row>
    <row r="24" spans="1:4" s="9" customFormat="1" ht="15" customHeight="1" x14ac:dyDescent="0.3">
      <c r="A24" s="8"/>
      <c r="C24" s="8"/>
      <c r="D24" s="8"/>
    </row>
    <row r="25" spans="1:4" s="13" customFormat="1" ht="21" x14ac:dyDescent="0.4">
      <c r="A25" s="16" t="s">
        <v>22</v>
      </c>
      <c r="B25" s="17"/>
      <c r="C25" s="16"/>
      <c r="D25" s="12"/>
    </row>
    <row r="26" spans="1:4" s="13" customFormat="1" ht="27" customHeight="1" x14ac:dyDescent="0.3">
      <c r="A26" s="18"/>
      <c r="B26" s="19" t="s">
        <v>13</v>
      </c>
      <c r="C26" s="20" t="s">
        <v>14</v>
      </c>
      <c r="D26" s="31" t="s">
        <v>15</v>
      </c>
    </row>
    <row r="27" spans="1:4" s="9" customFormat="1" ht="27.6" x14ac:dyDescent="0.3">
      <c r="A27" s="89" t="s">
        <v>23</v>
      </c>
      <c r="B27" s="46" t="s">
        <v>343</v>
      </c>
      <c r="C27" s="21"/>
      <c r="D27" s="28"/>
    </row>
    <row r="28" spans="1:4" s="9" customFormat="1" ht="13.8" x14ac:dyDescent="0.3">
      <c r="A28" s="121"/>
      <c r="B28" s="82" t="s">
        <v>344</v>
      </c>
      <c r="C28" s="22"/>
      <c r="D28" s="129"/>
    </row>
    <row r="29" spans="1:4" s="9" customFormat="1" thickBot="1" x14ac:dyDescent="0.35">
      <c r="A29" s="90"/>
      <c r="B29" s="63" t="s">
        <v>17</v>
      </c>
      <c r="C29" s="22"/>
      <c r="D29" s="64"/>
    </row>
    <row r="30" spans="1:4" s="9" customFormat="1" ht="28.2" thickTop="1" x14ac:dyDescent="0.3">
      <c r="A30" s="93" t="s">
        <v>24</v>
      </c>
      <c r="B30" s="49" t="s">
        <v>346</v>
      </c>
      <c r="C30" s="22"/>
      <c r="D30" s="99"/>
    </row>
    <row r="31" spans="1:4" s="9" customFormat="1" ht="13.8" x14ac:dyDescent="0.3">
      <c r="A31" s="94"/>
      <c r="B31" s="47" t="s">
        <v>345</v>
      </c>
      <c r="C31" s="22"/>
      <c r="D31" s="100"/>
    </row>
    <row r="32" spans="1:4" s="9" customFormat="1" thickBot="1" x14ac:dyDescent="0.35">
      <c r="A32" s="96"/>
      <c r="B32" s="62" t="s">
        <v>19</v>
      </c>
      <c r="C32" s="22"/>
      <c r="D32" s="28"/>
    </row>
    <row r="33" spans="1:4" s="9" customFormat="1" ht="28.2" thickTop="1" x14ac:dyDescent="0.3">
      <c r="A33" s="23" t="s">
        <v>20</v>
      </c>
      <c r="B33" s="37">
        <v>1</v>
      </c>
      <c r="C33" s="25" t="s">
        <v>21</v>
      </c>
      <c r="D33" s="26"/>
    </row>
    <row r="34" spans="1:4" s="9" customFormat="1" ht="14.25" customHeight="1" x14ac:dyDescent="0.3">
      <c r="A34" s="8"/>
      <c r="C34" s="54" t="str">
        <f>CONCATENATE("Cena za ",B33," ks (v Kč bez DPH)",)</f>
        <v>Cena za 1 ks (v Kč bez DPH)</v>
      </c>
      <c r="D34" s="34">
        <f>(B33*D33)</f>
        <v>0</v>
      </c>
    </row>
    <row r="35" spans="1:4" s="9" customFormat="1" ht="15" customHeight="1" x14ac:dyDescent="0.3">
      <c r="A35" s="8"/>
      <c r="C35" s="8"/>
      <c r="D35" s="8"/>
    </row>
    <row r="36" spans="1:4" ht="21" x14ac:dyDescent="0.4">
      <c r="A36" s="16" t="s">
        <v>25</v>
      </c>
      <c r="B36" s="17"/>
      <c r="C36" s="16"/>
      <c r="D36" s="12"/>
    </row>
    <row r="37" spans="1:4" x14ac:dyDescent="0.3">
      <c r="A37" s="18"/>
      <c r="B37" s="19" t="s">
        <v>13</v>
      </c>
      <c r="C37" s="20" t="s">
        <v>14</v>
      </c>
      <c r="D37" s="31" t="s">
        <v>15</v>
      </c>
    </row>
    <row r="38" spans="1:4" ht="27.6" x14ac:dyDescent="0.3">
      <c r="A38" s="89" t="s">
        <v>26</v>
      </c>
      <c r="B38" s="46" t="s">
        <v>330</v>
      </c>
      <c r="C38" s="21"/>
      <c r="D38" s="28"/>
    </row>
    <row r="39" spans="1:4" x14ac:dyDescent="0.3">
      <c r="A39" s="121"/>
      <c r="B39" s="82" t="s">
        <v>342</v>
      </c>
      <c r="C39" s="22"/>
      <c r="D39" s="129"/>
    </row>
    <row r="40" spans="1:4" ht="15" thickBot="1" x14ac:dyDescent="0.35">
      <c r="A40" s="90"/>
      <c r="B40" s="63" t="s">
        <v>17</v>
      </c>
      <c r="C40" s="22"/>
      <c r="D40" s="64"/>
    </row>
    <row r="41" spans="1:4" ht="28.2" thickTop="1" x14ac:dyDescent="0.3">
      <c r="A41" s="93" t="s">
        <v>27</v>
      </c>
      <c r="B41" s="49" t="s">
        <v>332</v>
      </c>
      <c r="C41" s="22"/>
      <c r="D41" s="99"/>
    </row>
    <row r="42" spans="1:4" x14ac:dyDescent="0.3">
      <c r="A42" s="94"/>
      <c r="B42" s="47" t="s">
        <v>341</v>
      </c>
      <c r="C42" s="22"/>
      <c r="D42" s="100"/>
    </row>
    <row r="43" spans="1:4" ht="15" thickBot="1" x14ac:dyDescent="0.35">
      <c r="A43" s="96"/>
      <c r="B43" s="62" t="s">
        <v>19</v>
      </c>
      <c r="C43" s="22"/>
      <c r="D43" s="28"/>
    </row>
    <row r="44" spans="1:4" ht="28.2" thickTop="1" x14ac:dyDescent="0.3">
      <c r="A44" s="23" t="s">
        <v>20</v>
      </c>
      <c r="B44" s="24">
        <v>1</v>
      </c>
      <c r="C44" s="25" t="s">
        <v>21</v>
      </c>
      <c r="D44" s="26"/>
    </row>
    <row r="45" spans="1:4" x14ac:dyDescent="0.3">
      <c r="A45" s="8"/>
      <c r="B45" s="8"/>
      <c r="C45" s="54" t="str">
        <f>CONCATENATE("Cena za ",B44," ks (v Kč bez DPH)",)</f>
        <v>Cena za 1 ks (v Kč bez DPH)</v>
      </c>
      <c r="D45" s="34">
        <f>(B44*D44)</f>
        <v>0</v>
      </c>
    </row>
    <row r="46" spans="1:4" x14ac:dyDescent="0.3">
      <c r="A46" s="8"/>
      <c r="B46" s="8"/>
      <c r="C46" s="8"/>
      <c r="D46" s="8"/>
    </row>
    <row r="47" spans="1:4" ht="21" x14ac:dyDescent="0.4">
      <c r="A47" s="16" t="s">
        <v>28</v>
      </c>
      <c r="B47" s="17"/>
      <c r="C47" s="16"/>
      <c r="D47" s="12"/>
    </row>
    <row r="48" spans="1:4" x14ac:dyDescent="0.3">
      <c r="A48" s="27"/>
      <c r="B48" s="30" t="s">
        <v>13</v>
      </c>
      <c r="C48" s="20" t="s">
        <v>14</v>
      </c>
      <c r="D48" s="31" t="s">
        <v>15</v>
      </c>
    </row>
    <row r="49" spans="1:4" ht="27.6" x14ac:dyDescent="0.3">
      <c r="A49" s="97" t="s">
        <v>29</v>
      </c>
      <c r="B49" s="68" t="s">
        <v>330</v>
      </c>
      <c r="C49" s="21"/>
      <c r="D49" s="28"/>
    </row>
    <row r="50" spans="1:4" x14ac:dyDescent="0.3">
      <c r="A50" s="121"/>
      <c r="B50" s="68" t="s">
        <v>340</v>
      </c>
      <c r="C50" s="22"/>
      <c r="D50" s="129"/>
    </row>
    <row r="51" spans="1:4" ht="15" thickBot="1" x14ac:dyDescent="0.35">
      <c r="A51" s="90"/>
      <c r="B51" s="63" t="s">
        <v>17</v>
      </c>
      <c r="C51" s="22"/>
      <c r="D51" s="64"/>
    </row>
    <row r="52" spans="1:4" ht="28.2" thickTop="1" x14ac:dyDescent="0.3">
      <c r="A52" s="93" t="s">
        <v>30</v>
      </c>
      <c r="B52" s="49" t="s">
        <v>332</v>
      </c>
      <c r="C52" s="22"/>
      <c r="D52" s="67"/>
    </row>
    <row r="53" spans="1:4" x14ac:dyDescent="0.3">
      <c r="A53" s="94"/>
      <c r="B53" s="49" t="s">
        <v>339</v>
      </c>
      <c r="C53" s="22"/>
      <c r="D53" s="130"/>
    </row>
    <row r="54" spans="1:4" ht="15" thickBot="1" x14ac:dyDescent="0.35">
      <c r="A54" s="96"/>
      <c r="B54" s="62" t="s">
        <v>19</v>
      </c>
      <c r="C54" s="22"/>
      <c r="D54" s="28"/>
    </row>
    <row r="55" spans="1:4" ht="28.2" thickTop="1" x14ac:dyDescent="0.3">
      <c r="A55" s="23" t="s">
        <v>20</v>
      </c>
      <c r="B55" s="24">
        <v>1</v>
      </c>
      <c r="C55" s="25" t="s">
        <v>21</v>
      </c>
      <c r="D55" s="26"/>
    </row>
    <row r="56" spans="1:4" x14ac:dyDescent="0.3">
      <c r="A56" s="8"/>
      <c r="B56" s="8"/>
      <c r="C56" s="54" t="str">
        <f>CONCATENATE("Cena za ",B55," ks (v Kč bez DPH)",)</f>
        <v>Cena za 1 ks (v Kč bez DPH)</v>
      </c>
      <c r="D56" s="34">
        <f>(B55*D55)</f>
        <v>0</v>
      </c>
    </row>
    <row r="57" spans="1:4" x14ac:dyDescent="0.3">
      <c r="A57" s="8"/>
      <c r="B57" s="8"/>
      <c r="C57" s="8"/>
      <c r="D57" s="8"/>
    </row>
    <row r="58" spans="1:4" ht="21" x14ac:dyDescent="0.4">
      <c r="A58" s="16" t="s">
        <v>31</v>
      </c>
      <c r="B58" s="17"/>
      <c r="C58" s="16"/>
      <c r="D58" s="12"/>
    </row>
    <row r="59" spans="1:4" x14ac:dyDescent="0.3">
      <c r="A59" s="18"/>
      <c r="B59" s="30" t="s">
        <v>13</v>
      </c>
      <c r="C59" s="20" t="s">
        <v>14</v>
      </c>
      <c r="D59" s="31" t="s">
        <v>15</v>
      </c>
    </row>
    <row r="60" spans="1:4" ht="27.6" x14ac:dyDescent="0.3">
      <c r="A60" s="89" t="s">
        <v>32</v>
      </c>
      <c r="B60" s="46" t="s">
        <v>330</v>
      </c>
      <c r="C60" s="21"/>
      <c r="D60" s="28"/>
    </row>
    <row r="61" spans="1:4" x14ac:dyDescent="0.3">
      <c r="A61" s="121"/>
      <c r="B61" s="82" t="s">
        <v>338</v>
      </c>
      <c r="C61" s="22"/>
      <c r="D61" s="129"/>
    </row>
    <row r="62" spans="1:4" ht="15" thickBot="1" x14ac:dyDescent="0.35">
      <c r="A62" s="90"/>
      <c r="B62" s="63" t="s">
        <v>17</v>
      </c>
      <c r="C62" s="22"/>
      <c r="D62" s="64"/>
    </row>
    <row r="63" spans="1:4" ht="28.2" thickTop="1" x14ac:dyDescent="0.3">
      <c r="A63" s="93" t="s">
        <v>33</v>
      </c>
      <c r="B63" s="49" t="s">
        <v>332</v>
      </c>
      <c r="C63" s="22"/>
      <c r="D63" s="67"/>
    </row>
    <row r="64" spans="1:4" x14ac:dyDescent="0.3">
      <c r="A64" s="94"/>
      <c r="B64" s="49" t="s">
        <v>337</v>
      </c>
      <c r="C64" s="22"/>
      <c r="D64" s="130"/>
    </row>
    <row r="65" spans="1:4" ht="15" thickBot="1" x14ac:dyDescent="0.35">
      <c r="A65" s="96"/>
      <c r="B65" s="62" t="s">
        <v>19</v>
      </c>
      <c r="C65" s="22"/>
      <c r="D65" s="28"/>
    </row>
    <row r="66" spans="1:4" ht="28.2" thickTop="1" x14ac:dyDescent="0.3">
      <c r="A66" s="23" t="s">
        <v>20</v>
      </c>
      <c r="B66" s="24">
        <v>1</v>
      </c>
      <c r="C66" s="25" t="s">
        <v>21</v>
      </c>
      <c r="D66" s="26"/>
    </row>
    <row r="67" spans="1:4" x14ac:dyDescent="0.3">
      <c r="C67" s="54" t="str">
        <f>CONCATENATE("Cena za ",B66," ks (v Kč bez DPH)",)</f>
        <v>Cena za 1 ks (v Kč bez DPH)</v>
      </c>
      <c r="D67" s="29">
        <f>(B66*D66)</f>
        <v>0</v>
      </c>
    </row>
    <row r="69" spans="1:4" ht="21" x14ac:dyDescent="0.4">
      <c r="A69" s="16" t="s">
        <v>34</v>
      </c>
      <c r="B69" s="17"/>
      <c r="C69" s="16"/>
      <c r="D69" s="12"/>
    </row>
    <row r="70" spans="1:4" x14ac:dyDescent="0.3">
      <c r="A70" s="18"/>
      <c r="B70" s="30" t="s">
        <v>13</v>
      </c>
      <c r="C70" s="20" t="s">
        <v>14</v>
      </c>
      <c r="D70" s="31" t="s">
        <v>15</v>
      </c>
    </row>
    <row r="71" spans="1:4" ht="27.6" x14ac:dyDescent="0.3">
      <c r="A71" s="89" t="s">
        <v>35</v>
      </c>
      <c r="B71" s="46" t="s">
        <v>330</v>
      </c>
      <c r="C71" s="21"/>
      <c r="D71" s="28"/>
    </row>
    <row r="72" spans="1:4" x14ac:dyDescent="0.3">
      <c r="A72" s="121"/>
      <c r="B72" s="82" t="s">
        <v>336</v>
      </c>
      <c r="C72" s="22"/>
      <c r="D72" s="129"/>
    </row>
    <row r="73" spans="1:4" ht="15" thickBot="1" x14ac:dyDescent="0.35">
      <c r="A73" s="90"/>
      <c r="B73" s="63" t="s">
        <v>17</v>
      </c>
      <c r="C73" s="22"/>
      <c r="D73" s="64"/>
    </row>
    <row r="74" spans="1:4" ht="28.2" thickTop="1" x14ac:dyDescent="0.3">
      <c r="A74" s="93" t="s">
        <v>36</v>
      </c>
      <c r="B74" s="49" t="s">
        <v>334</v>
      </c>
      <c r="C74" s="22"/>
      <c r="D74" s="67"/>
    </row>
    <row r="75" spans="1:4" x14ac:dyDescent="0.3">
      <c r="A75" s="94"/>
      <c r="B75" s="49" t="s">
        <v>335</v>
      </c>
      <c r="C75" s="22"/>
      <c r="D75" s="130"/>
    </row>
    <row r="76" spans="1:4" ht="15" thickBot="1" x14ac:dyDescent="0.35">
      <c r="A76" s="96"/>
      <c r="B76" s="62" t="s">
        <v>19</v>
      </c>
      <c r="C76" s="22"/>
      <c r="D76" s="28"/>
    </row>
    <row r="77" spans="1:4" ht="28.2" thickTop="1" x14ac:dyDescent="0.3">
      <c r="A77" s="23" t="s">
        <v>20</v>
      </c>
      <c r="B77" s="24">
        <v>1</v>
      </c>
      <c r="C77" s="25" t="s">
        <v>21</v>
      </c>
      <c r="D77" s="26"/>
    </row>
    <row r="78" spans="1:4" x14ac:dyDescent="0.3">
      <c r="C78" s="54" t="str">
        <f>CONCATENATE("Cena za ",B77," ks (v Kč bez DPH)",)</f>
        <v>Cena za 1 ks (v Kč bez DPH)</v>
      </c>
      <c r="D78" s="29">
        <f>(B77*D77)</f>
        <v>0</v>
      </c>
    </row>
    <row r="80" spans="1:4" ht="21" x14ac:dyDescent="0.4">
      <c r="A80" s="16" t="s">
        <v>37</v>
      </c>
      <c r="B80" s="17"/>
      <c r="C80" s="16"/>
      <c r="D80" s="12"/>
    </row>
    <row r="81" spans="1:4" x14ac:dyDescent="0.3">
      <c r="A81" s="27"/>
      <c r="B81" s="30" t="s">
        <v>13</v>
      </c>
      <c r="C81" s="20" t="s">
        <v>14</v>
      </c>
      <c r="D81" s="31" t="s">
        <v>15</v>
      </c>
    </row>
    <row r="82" spans="1:4" ht="27.6" x14ac:dyDescent="0.3">
      <c r="A82" s="97" t="s">
        <v>38</v>
      </c>
      <c r="B82" s="46" t="s">
        <v>330</v>
      </c>
      <c r="C82" s="21"/>
      <c r="D82" s="28"/>
    </row>
    <row r="83" spans="1:4" x14ac:dyDescent="0.3">
      <c r="A83" s="121"/>
      <c r="B83" s="82" t="s">
        <v>331</v>
      </c>
      <c r="C83" s="22"/>
      <c r="D83" s="129"/>
    </row>
    <row r="84" spans="1:4" ht="15" thickBot="1" x14ac:dyDescent="0.35">
      <c r="A84" s="90"/>
      <c r="B84" s="63" t="s">
        <v>17</v>
      </c>
      <c r="C84" s="22"/>
      <c r="D84" s="64"/>
    </row>
    <row r="85" spans="1:4" ht="28.2" thickTop="1" x14ac:dyDescent="0.3">
      <c r="A85" s="93" t="s">
        <v>39</v>
      </c>
      <c r="B85" s="49" t="s">
        <v>332</v>
      </c>
      <c r="C85" s="22"/>
      <c r="D85" s="38"/>
    </row>
    <row r="86" spans="1:4" x14ac:dyDescent="0.3">
      <c r="A86" s="94"/>
      <c r="B86" s="49" t="s">
        <v>333</v>
      </c>
      <c r="C86" s="22"/>
      <c r="D86" s="38"/>
    </row>
    <row r="87" spans="1:4" ht="15" thickBot="1" x14ac:dyDescent="0.35">
      <c r="A87" s="95"/>
      <c r="B87" s="62" t="s">
        <v>19</v>
      </c>
      <c r="C87" s="22"/>
      <c r="D87" s="28"/>
    </row>
    <row r="88" spans="1:4" ht="28.2" thickTop="1" x14ac:dyDescent="0.3">
      <c r="A88" s="23" t="s">
        <v>20</v>
      </c>
      <c r="B88" s="24">
        <v>1</v>
      </c>
      <c r="C88" s="25" t="s">
        <v>21</v>
      </c>
      <c r="D88" s="26"/>
    </row>
    <row r="89" spans="1:4" x14ac:dyDescent="0.3">
      <c r="C89" s="54" t="str">
        <f>CONCATENATE("Cena za ",B88," ks (v Kč bez DPH)",)</f>
        <v>Cena za 1 ks (v Kč bez DPH)</v>
      </c>
      <c r="D89" s="29">
        <f>(B88*D88)</f>
        <v>0</v>
      </c>
    </row>
    <row r="91" spans="1:4" ht="21" x14ac:dyDescent="0.4">
      <c r="A91" s="16" t="s">
        <v>40</v>
      </c>
      <c r="B91" s="17"/>
      <c r="C91" s="16"/>
      <c r="D91" s="12"/>
    </row>
    <row r="92" spans="1:4" x14ac:dyDescent="0.3">
      <c r="A92" s="27"/>
      <c r="B92" s="30" t="s">
        <v>13</v>
      </c>
      <c r="C92" s="20" t="s">
        <v>14</v>
      </c>
      <c r="D92" s="31" t="s">
        <v>15</v>
      </c>
    </row>
    <row r="93" spans="1:4" ht="30.6" customHeight="1" x14ac:dyDescent="0.3">
      <c r="A93" s="98" t="s">
        <v>41</v>
      </c>
      <c r="B93" s="40" t="s">
        <v>326</v>
      </c>
      <c r="C93" s="21"/>
      <c r="D93" s="28"/>
    </row>
    <row r="94" spans="1:4" x14ac:dyDescent="0.3">
      <c r="A94" s="128"/>
      <c r="B94" s="40" t="s">
        <v>327</v>
      </c>
      <c r="C94" s="22"/>
      <c r="D94" s="129"/>
    </row>
    <row r="95" spans="1:4" ht="15" thickBot="1" x14ac:dyDescent="0.35">
      <c r="A95" s="92"/>
      <c r="B95" s="63" t="s">
        <v>17</v>
      </c>
      <c r="C95" s="22"/>
      <c r="D95" s="64"/>
    </row>
    <row r="96" spans="1:4" ht="28.2" thickTop="1" x14ac:dyDescent="0.3">
      <c r="A96" s="93" t="s">
        <v>42</v>
      </c>
      <c r="B96" s="42" t="s">
        <v>329</v>
      </c>
      <c r="C96" s="22"/>
      <c r="D96" s="28"/>
    </row>
    <row r="97" spans="1:4" x14ac:dyDescent="0.3">
      <c r="A97" s="94"/>
      <c r="B97" s="42" t="s">
        <v>328</v>
      </c>
      <c r="C97" s="22"/>
      <c r="D97" s="28"/>
    </row>
    <row r="98" spans="1:4" ht="15" thickBot="1" x14ac:dyDescent="0.35">
      <c r="A98" s="96"/>
      <c r="B98" s="62" t="s">
        <v>19</v>
      </c>
      <c r="C98" s="22"/>
      <c r="D98" s="28"/>
    </row>
    <row r="99" spans="1:4" ht="28.2" thickTop="1" x14ac:dyDescent="0.3">
      <c r="A99" s="23" t="s">
        <v>20</v>
      </c>
      <c r="B99" s="24">
        <v>1</v>
      </c>
      <c r="C99" s="25" t="s">
        <v>21</v>
      </c>
      <c r="D99" s="26"/>
    </row>
    <row r="100" spans="1:4" x14ac:dyDescent="0.3">
      <c r="C100" s="54" t="str">
        <f>CONCATENATE("Cena za ",B99," ks (v Kč bez DPH)",)</f>
        <v>Cena za 1 ks (v Kč bez DPH)</v>
      </c>
      <c r="D100" s="29">
        <f>(B99*D99)</f>
        <v>0</v>
      </c>
    </row>
    <row r="102" spans="1:4" ht="21" x14ac:dyDescent="0.4">
      <c r="A102" s="16" t="s">
        <v>43</v>
      </c>
      <c r="B102" s="17"/>
      <c r="C102" s="16"/>
      <c r="D102" s="12"/>
    </row>
    <row r="103" spans="1:4" x14ac:dyDescent="0.3">
      <c r="A103" s="27"/>
      <c r="B103" s="30" t="s">
        <v>13</v>
      </c>
      <c r="C103" s="20" t="s">
        <v>14</v>
      </c>
      <c r="D103" s="31" t="s">
        <v>15</v>
      </c>
    </row>
    <row r="104" spans="1:4" ht="30.6" customHeight="1" x14ac:dyDescent="0.3">
      <c r="A104" s="98" t="s">
        <v>44</v>
      </c>
      <c r="B104" s="40" t="s">
        <v>322</v>
      </c>
      <c r="C104" s="21"/>
      <c r="D104" s="28"/>
    </row>
    <row r="105" spans="1:4" x14ac:dyDescent="0.3">
      <c r="A105" s="128"/>
      <c r="B105" s="40" t="s">
        <v>323</v>
      </c>
      <c r="C105" s="22"/>
      <c r="D105" s="129"/>
    </row>
    <row r="106" spans="1:4" ht="15" thickBot="1" x14ac:dyDescent="0.35">
      <c r="A106" s="92"/>
      <c r="B106" s="63" t="s">
        <v>17</v>
      </c>
      <c r="C106" s="22"/>
      <c r="D106" s="64"/>
    </row>
    <row r="107" spans="1:4" ht="28.2" thickTop="1" x14ac:dyDescent="0.3">
      <c r="A107" s="93" t="s">
        <v>45</v>
      </c>
      <c r="B107" s="42" t="s">
        <v>324</v>
      </c>
      <c r="C107" s="22"/>
      <c r="D107" s="28"/>
    </row>
    <row r="108" spans="1:4" x14ac:dyDescent="0.3">
      <c r="A108" s="94"/>
      <c r="B108" s="42" t="s">
        <v>325</v>
      </c>
      <c r="C108" s="22"/>
      <c r="D108" s="28"/>
    </row>
    <row r="109" spans="1:4" ht="15" thickBot="1" x14ac:dyDescent="0.35">
      <c r="A109" s="96"/>
      <c r="B109" s="62" t="s">
        <v>19</v>
      </c>
      <c r="C109" s="22"/>
      <c r="D109" s="28"/>
    </row>
    <row r="110" spans="1:4" ht="28.2" thickTop="1" x14ac:dyDescent="0.3">
      <c r="A110" s="23" t="s">
        <v>20</v>
      </c>
      <c r="B110" s="24">
        <v>1</v>
      </c>
      <c r="C110" s="25" t="s">
        <v>21</v>
      </c>
      <c r="D110" s="26"/>
    </row>
    <row r="111" spans="1:4" x14ac:dyDescent="0.3">
      <c r="C111" s="54" t="str">
        <f>CONCATENATE("Cena za ",B110," ks (v Kč bez DPH)",)</f>
        <v>Cena za 1 ks (v Kč bez DPH)</v>
      </c>
      <c r="D111" s="29">
        <f>(B110*D110)</f>
        <v>0</v>
      </c>
    </row>
    <row r="113" spans="1:4" ht="21" x14ac:dyDescent="0.4">
      <c r="A113" s="32" t="s">
        <v>46</v>
      </c>
      <c r="B113" s="17"/>
      <c r="C113" s="32"/>
      <c r="D113" s="33"/>
    </row>
    <row r="114" spans="1:4" x14ac:dyDescent="0.3">
      <c r="A114" s="27"/>
      <c r="B114" s="30" t="s">
        <v>13</v>
      </c>
      <c r="C114" s="20" t="s">
        <v>14</v>
      </c>
      <c r="D114" s="31" t="s">
        <v>15</v>
      </c>
    </row>
    <row r="115" spans="1:4" ht="27.6" x14ac:dyDescent="0.3">
      <c r="A115" s="97" t="s">
        <v>47</v>
      </c>
      <c r="B115" s="40" t="s">
        <v>308</v>
      </c>
      <c r="C115" s="21"/>
      <c r="D115" s="28"/>
    </row>
    <row r="116" spans="1:4" x14ac:dyDescent="0.3">
      <c r="A116" s="121"/>
      <c r="B116" s="40" t="s">
        <v>320</v>
      </c>
      <c r="C116" s="22"/>
      <c r="D116" s="129"/>
    </row>
    <row r="117" spans="1:4" ht="15" thickBot="1" x14ac:dyDescent="0.35">
      <c r="A117" s="90"/>
      <c r="B117" s="63" t="s">
        <v>17</v>
      </c>
      <c r="C117" s="22"/>
      <c r="D117" s="64"/>
    </row>
    <row r="118" spans="1:4" ht="28.2" thickTop="1" x14ac:dyDescent="0.3">
      <c r="A118" s="93" t="s">
        <v>48</v>
      </c>
      <c r="B118" s="42" t="s">
        <v>310</v>
      </c>
      <c r="C118" s="22"/>
      <c r="D118" s="28"/>
    </row>
    <row r="119" spans="1:4" x14ac:dyDescent="0.3">
      <c r="A119" s="94"/>
      <c r="B119" s="42" t="s">
        <v>321</v>
      </c>
      <c r="C119" s="22"/>
      <c r="D119" s="28"/>
    </row>
    <row r="120" spans="1:4" ht="15" thickBot="1" x14ac:dyDescent="0.35">
      <c r="A120" s="96"/>
      <c r="B120" s="52" t="s">
        <v>19</v>
      </c>
      <c r="C120" s="22"/>
      <c r="D120" s="28"/>
    </row>
    <row r="121" spans="1:4" ht="28.2" thickTop="1" x14ac:dyDescent="0.3">
      <c r="A121" s="23" t="s">
        <v>20</v>
      </c>
      <c r="B121" s="24">
        <v>1</v>
      </c>
      <c r="C121" s="25" t="s">
        <v>21</v>
      </c>
      <c r="D121" s="26"/>
    </row>
    <row r="122" spans="1:4" x14ac:dyDescent="0.3">
      <c r="C122" s="54" t="str">
        <f>CONCATENATE("Cena za ",B121," ks (v Kč bez DPH)",)</f>
        <v>Cena za 1 ks (v Kč bez DPH)</v>
      </c>
      <c r="D122" s="29">
        <f>(B121*D121)</f>
        <v>0</v>
      </c>
    </row>
    <row r="125" spans="1:4" ht="21" x14ac:dyDescent="0.4">
      <c r="A125" s="16" t="s">
        <v>49</v>
      </c>
      <c r="B125" s="17"/>
      <c r="C125" s="16"/>
      <c r="D125" s="12"/>
    </row>
    <row r="126" spans="1:4" x14ac:dyDescent="0.3">
      <c r="A126" s="27"/>
      <c r="B126" s="30" t="s">
        <v>13</v>
      </c>
      <c r="C126" s="20" t="s">
        <v>14</v>
      </c>
      <c r="D126" s="31" t="s">
        <v>15</v>
      </c>
    </row>
    <row r="127" spans="1:4" ht="27.6" x14ac:dyDescent="0.3">
      <c r="A127" s="97" t="s">
        <v>50</v>
      </c>
      <c r="B127" s="59" t="s">
        <v>308</v>
      </c>
      <c r="C127" s="21"/>
      <c r="D127" s="28"/>
    </row>
    <row r="128" spans="1:4" x14ac:dyDescent="0.3">
      <c r="A128" s="121"/>
      <c r="B128" s="133" t="s">
        <v>318</v>
      </c>
      <c r="C128" s="22"/>
      <c r="D128" s="129"/>
    </row>
    <row r="129" spans="1:4" ht="15" thickBot="1" x14ac:dyDescent="0.35">
      <c r="A129" s="90"/>
      <c r="B129" s="69" t="s">
        <v>17</v>
      </c>
      <c r="C129" s="22"/>
      <c r="D129" s="64"/>
    </row>
    <row r="130" spans="1:4" ht="28.2" thickTop="1" x14ac:dyDescent="0.3">
      <c r="A130" s="93" t="s">
        <v>51</v>
      </c>
      <c r="B130" s="42" t="s">
        <v>310</v>
      </c>
      <c r="C130" s="22"/>
      <c r="D130" s="28"/>
    </row>
    <row r="131" spans="1:4" x14ac:dyDescent="0.3">
      <c r="A131" s="94"/>
      <c r="B131" s="42" t="s">
        <v>319</v>
      </c>
      <c r="C131" s="22"/>
      <c r="D131" s="28"/>
    </row>
    <row r="132" spans="1:4" ht="15" thickBot="1" x14ac:dyDescent="0.35">
      <c r="A132" s="96"/>
      <c r="B132" s="62" t="s">
        <v>19</v>
      </c>
      <c r="C132" s="22"/>
      <c r="D132" s="28"/>
    </row>
    <row r="133" spans="1:4" ht="28.2" thickTop="1" x14ac:dyDescent="0.3">
      <c r="A133" s="23" t="s">
        <v>20</v>
      </c>
      <c r="B133" s="24">
        <v>1</v>
      </c>
      <c r="C133" s="25" t="s">
        <v>21</v>
      </c>
      <c r="D133" s="26"/>
    </row>
    <row r="134" spans="1:4" x14ac:dyDescent="0.3">
      <c r="A134" s="8"/>
      <c r="B134" s="8"/>
      <c r="C134" s="54" t="str">
        <f>CONCATENATE("Cena za ",B133," ks (v Kč bez DPH)",)</f>
        <v>Cena za 1 ks (v Kč bez DPH)</v>
      </c>
      <c r="D134" s="34">
        <f>(B133*D133)</f>
        <v>0</v>
      </c>
    </row>
    <row r="135" spans="1:4" x14ac:dyDescent="0.3">
      <c r="A135" s="8"/>
      <c r="B135" s="8"/>
      <c r="C135" s="8"/>
      <c r="D135" s="8"/>
    </row>
    <row r="136" spans="1:4" ht="21" x14ac:dyDescent="0.4">
      <c r="A136" s="16" t="s">
        <v>52</v>
      </c>
      <c r="B136" s="17"/>
      <c r="C136" s="16"/>
      <c r="D136" s="12"/>
    </row>
    <row r="137" spans="1:4" x14ac:dyDescent="0.3">
      <c r="A137" s="27"/>
      <c r="B137" s="30" t="s">
        <v>13</v>
      </c>
      <c r="C137" s="20" t="s">
        <v>14</v>
      </c>
      <c r="D137" s="31" t="s">
        <v>15</v>
      </c>
    </row>
    <row r="138" spans="1:4" ht="27.6" x14ac:dyDescent="0.3">
      <c r="A138" s="97" t="s">
        <v>53</v>
      </c>
      <c r="B138" s="40" t="s">
        <v>308</v>
      </c>
      <c r="C138" s="21"/>
      <c r="D138" s="28"/>
    </row>
    <row r="139" spans="1:4" x14ac:dyDescent="0.3">
      <c r="A139" s="121"/>
      <c r="B139" s="40" t="s">
        <v>316</v>
      </c>
      <c r="C139" s="22"/>
      <c r="D139" s="129"/>
    </row>
    <row r="140" spans="1:4" ht="15" thickBot="1" x14ac:dyDescent="0.35">
      <c r="A140" s="90"/>
      <c r="B140" s="63" t="s">
        <v>17</v>
      </c>
      <c r="C140" s="22"/>
      <c r="D140" s="64"/>
    </row>
    <row r="141" spans="1:4" ht="28.2" thickTop="1" x14ac:dyDescent="0.3">
      <c r="A141" s="94" t="s">
        <v>54</v>
      </c>
      <c r="B141" s="42" t="s">
        <v>310</v>
      </c>
      <c r="C141" s="22"/>
      <c r="D141" s="38"/>
    </row>
    <row r="142" spans="1:4" x14ac:dyDescent="0.3">
      <c r="A142" s="94"/>
      <c r="B142" s="42" t="s">
        <v>317</v>
      </c>
      <c r="C142" s="22"/>
      <c r="D142" s="38"/>
    </row>
    <row r="143" spans="1:4" ht="15" thickBot="1" x14ac:dyDescent="0.35">
      <c r="A143" s="96"/>
      <c r="B143" s="62" t="s">
        <v>19</v>
      </c>
      <c r="C143" s="22"/>
      <c r="D143" s="28"/>
    </row>
    <row r="144" spans="1:4" ht="28.2" thickTop="1" x14ac:dyDescent="0.3">
      <c r="A144" s="23" t="s">
        <v>20</v>
      </c>
      <c r="B144" s="24">
        <v>1</v>
      </c>
      <c r="C144" s="25" t="s">
        <v>21</v>
      </c>
      <c r="D144" s="26"/>
    </row>
    <row r="145" spans="1:4" x14ac:dyDescent="0.3">
      <c r="A145" s="8"/>
      <c r="B145" s="8"/>
      <c r="C145" s="54" t="str">
        <f>CONCATENATE("Cena za ",B144," ks (v Kč bez DPH)",)</f>
        <v>Cena za 1 ks (v Kč bez DPH)</v>
      </c>
      <c r="D145" s="34">
        <f>(B144*D144)</f>
        <v>0</v>
      </c>
    </row>
    <row r="146" spans="1:4" x14ac:dyDescent="0.3">
      <c r="A146" s="8"/>
      <c r="B146" s="8"/>
      <c r="C146" s="8"/>
      <c r="D146" s="8"/>
    </row>
    <row r="147" spans="1:4" ht="21" x14ac:dyDescent="0.4">
      <c r="A147" s="16" t="s">
        <v>55</v>
      </c>
      <c r="B147" s="17"/>
      <c r="C147" s="16"/>
      <c r="D147" s="12"/>
    </row>
    <row r="148" spans="1:4" x14ac:dyDescent="0.3">
      <c r="A148" s="27"/>
      <c r="B148" s="30" t="s">
        <v>13</v>
      </c>
      <c r="C148" s="20" t="s">
        <v>14</v>
      </c>
      <c r="D148" s="31" t="s">
        <v>15</v>
      </c>
    </row>
    <row r="149" spans="1:4" ht="27.6" x14ac:dyDescent="0.3">
      <c r="A149" s="97" t="s">
        <v>56</v>
      </c>
      <c r="B149" s="40" t="s">
        <v>308</v>
      </c>
      <c r="C149" s="21"/>
      <c r="D149" s="28"/>
    </row>
    <row r="150" spans="1:4" x14ac:dyDescent="0.3">
      <c r="A150" s="121"/>
      <c r="B150" s="40" t="s">
        <v>314</v>
      </c>
      <c r="C150" s="22"/>
      <c r="D150" s="129"/>
    </row>
    <row r="151" spans="1:4" ht="15" thickBot="1" x14ac:dyDescent="0.35">
      <c r="A151" s="90"/>
      <c r="B151" s="63" t="s">
        <v>17</v>
      </c>
      <c r="C151" s="22"/>
      <c r="D151" s="64"/>
    </row>
    <row r="152" spans="1:4" ht="28.2" thickTop="1" x14ac:dyDescent="0.3">
      <c r="A152" s="94" t="s">
        <v>57</v>
      </c>
      <c r="B152" s="42" t="s">
        <v>310</v>
      </c>
      <c r="C152" s="22"/>
      <c r="D152" s="38"/>
    </row>
    <row r="153" spans="1:4" x14ac:dyDescent="0.3">
      <c r="A153" s="94"/>
      <c r="B153" s="42" t="s">
        <v>315</v>
      </c>
      <c r="C153" s="22"/>
      <c r="D153" s="38"/>
    </row>
    <row r="154" spans="1:4" ht="15" thickBot="1" x14ac:dyDescent="0.35">
      <c r="A154" s="96"/>
      <c r="B154" s="62" t="s">
        <v>19</v>
      </c>
      <c r="C154" s="22"/>
      <c r="D154" s="28"/>
    </row>
    <row r="155" spans="1:4" ht="28.2" thickTop="1" x14ac:dyDescent="0.3">
      <c r="A155" s="23" t="s">
        <v>20</v>
      </c>
      <c r="B155" s="24">
        <v>1</v>
      </c>
      <c r="C155" s="25" t="s">
        <v>21</v>
      </c>
      <c r="D155" s="26"/>
    </row>
    <row r="156" spans="1:4" x14ac:dyDescent="0.3">
      <c r="C156" s="54" t="str">
        <f>CONCATENATE("Cena za ",B155," ks (v Kč bez DPH)",)</f>
        <v>Cena za 1 ks (v Kč bez DPH)</v>
      </c>
      <c r="D156" s="29">
        <f>(B155*D155)</f>
        <v>0</v>
      </c>
    </row>
    <row r="158" spans="1:4" ht="21" x14ac:dyDescent="0.4">
      <c r="A158" s="16" t="s">
        <v>58</v>
      </c>
      <c r="B158" s="17"/>
      <c r="C158" s="16"/>
      <c r="D158" s="12"/>
    </row>
    <row r="159" spans="1:4" x14ac:dyDescent="0.3">
      <c r="A159" s="18"/>
      <c r="B159" s="30" t="s">
        <v>13</v>
      </c>
      <c r="C159" s="20" t="s">
        <v>14</v>
      </c>
      <c r="D159" s="31" t="s">
        <v>15</v>
      </c>
    </row>
    <row r="160" spans="1:4" ht="27.6" x14ac:dyDescent="0.3">
      <c r="A160" s="89" t="s">
        <v>59</v>
      </c>
      <c r="B160" s="40" t="s">
        <v>308</v>
      </c>
      <c r="C160" s="21"/>
      <c r="D160" s="28"/>
    </row>
    <row r="161" spans="1:4" x14ac:dyDescent="0.3">
      <c r="A161" s="121"/>
      <c r="B161" s="40" t="s">
        <v>312</v>
      </c>
      <c r="C161" s="22"/>
      <c r="D161" s="129"/>
    </row>
    <row r="162" spans="1:4" ht="15" thickBot="1" x14ac:dyDescent="0.35">
      <c r="A162" s="90"/>
      <c r="B162" s="63" t="s">
        <v>17</v>
      </c>
      <c r="C162" s="22"/>
      <c r="D162" s="64"/>
    </row>
    <row r="163" spans="1:4" ht="28.2" thickTop="1" x14ac:dyDescent="0.3">
      <c r="A163" s="94" t="s">
        <v>60</v>
      </c>
      <c r="B163" s="42" t="s">
        <v>310</v>
      </c>
      <c r="C163" s="22"/>
      <c r="D163" s="38"/>
    </row>
    <row r="164" spans="1:4" x14ac:dyDescent="0.3">
      <c r="A164" s="94"/>
      <c r="B164" s="42" t="s">
        <v>313</v>
      </c>
      <c r="C164" s="22"/>
      <c r="D164" s="38"/>
    </row>
    <row r="165" spans="1:4" ht="15" thickBot="1" x14ac:dyDescent="0.35">
      <c r="A165" s="96"/>
      <c r="B165" s="62" t="s">
        <v>19</v>
      </c>
      <c r="C165" s="22"/>
      <c r="D165" s="28"/>
    </row>
    <row r="166" spans="1:4" ht="28.2" thickTop="1" x14ac:dyDescent="0.3">
      <c r="A166" s="23" t="s">
        <v>20</v>
      </c>
      <c r="B166" s="24">
        <v>1</v>
      </c>
      <c r="C166" s="25" t="s">
        <v>21</v>
      </c>
      <c r="D166" s="26"/>
    </row>
    <row r="167" spans="1:4" x14ac:dyDescent="0.3">
      <c r="C167" s="54" t="str">
        <f>CONCATENATE("Cena za ",B166," ks (v Kč bez DPH)",)</f>
        <v>Cena za 1 ks (v Kč bez DPH)</v>
      </c>
      <c r="D167" s="29">
        <f>(B166*D166)</f>
        <v>0</v>
      </c>
    </row>
    <row r="169" spans="1:4" ht="21" x14ac:dyDescent="0.4">
      <c r="A169" s="16" t="s">
        <v>61</v>
      </c>
      <c r="B169" s="17"/>
      <c r="C169" s="16"/>
      <c r="D169" s="12"/>
    </row>
    <row r="170" spans="1:4" x14ac:dyDescent="0.3">
      <c r="A170" s="27"/>
      <c r="B170" s="30" t="s">
        <v>13</v>
      </c>
      <c r="C170" s="20" t="s">
        <v>14</v>
      </c>
      <c r="D170" s="31" t="s">
        <v>15</v>
      </c>
    </row>
    <row r="171" spans="1:4" ht="27.6" x14ac:dyDescent="0.3">
      <c r="A171" s="97" t="s">
        <v>62</v>
      </c>
      <c r="B171" s="40" t="s">
        <v>308</v>
      </c>
      <c r="C171" s="21"/>
      <c r="D171" s="28"/>
    </row>
    <row r="172" spans="1:4" x14ac:dyDescent="0.3">
      <c r="A172" s="121"/>
      <c r="B172" s="40" t="s">
        <v>309</v>
      </c>
      <c r="C172" s="22"/>
      <c r="D172" s="129"/>
    </row>
    <row r="173" spans="1:4" ht="15" thickBot="1" x14ac:dyDescent="0.35">
      <c r="A173" s="90"/>
      <c r="B173" s="63" t="s">
        <v>17</v>
      </c>
      <c r="C173" s="22"/>
      <c r="D173" s="64"/>
    </row>
    <row r="174" spans="1:4" ht="28.2" thickTop="1" x14ac:dyDescent="0.3">
      <c r="A174" s="94" t="s">
        <v>63</v>
      </c>
      <c r="B174" s="42" t="s">
        <v>310</v>
      </c>
      <c r="C174" s="22"/>
      <c r="D174" s="38"/>
    </row>
    <row r="175" spans="1:4" x14ac:dyDescent="0.3">
      <c r="A175" s="94"/>
      <c r="B175" s="42" t="s">
        <v>311</v>
      </c>
      <c r="C175" s="22"/>
      <c r="D175" s="38"/>
    </row>
    <row r="176" spans="1:4" ht="15" thickBot="1" x14ac:dyDescent="0.35">
      <c r="A176" s="96"/>
      <c r="B176" s="62" t="s">
        <v>19</v>
      </c>
      <c r="C176" s="22"/>
      <c r="D176" s="28"/>
    </row>
    <row r="177" spans="1:4" ht="28.2" thickTop="1" x14ac:dyDescent="0.3">
      <c r="A177" s="23" t="s">
        <v>20</v>
      </c>
      <c r="B177" s="24">
        <v>1</v>
      </c>
      <c r="C177" s="25" t="s">
        <v>21</v>
      </c>
      <c r="D177" s="26"/>
    </row>
    <row r="178" spans="1:4" x14ac:dyDescent="0.3">
      <c r="B178" s="86"/>
      <c r="C178" s="54" t="str">
        <f>CONCATENATE("Cena za ",B177," ks (v Kč bez DPH)",)</f>
        <v>Cena za 1 ks (v Kč bez DPH)</v>
      </c>
      <c r="D178" s="29">
        <f>(B177*D177)</f>
        <v>0</v>
      </c>
    </row>
    <row r="179" spans="1:4" x14ac:dyDescent="0.3">
      <c r="B179" s="87"/>
    </row>
    <row r="180" spans="1:4" x14ac:dyDescent="0.3">
      <c r="A180" s="16" t="s">
        <v>64</v>
      </c>
      <c r="B180" s="88"/>
      <c r="C180" s="16"/>
      <c r="D180" s="12"/>
    </row>
    <row r="181" spans="1:4" x14ac:dyDescent="0.3">
      <c r="A181" s="27"/>
      <c r="B181" s="30" t="s">
        <v>13</v>
      </c>
      <c r="C181" s="20" t="s">
        <v>14</v>
      </c>
      <c r="D181" s="31" t="s">
        <v>15</v>
      </c>
    </row>
    <row r="182" spans="1:4" ht="41.4" x14ac:dyDescent="0.3">
      <c r="A182" s="101" t="s">
        <v>65</v>
      </c>
      <c r="B182" s="41" t="s">
        <v>304</v>
      </c>
      <c r="C182" s="21"/>
      <c r="D182" s="28"/>
    </row>
    <row r="183" spans="1:4" x14ac:dyDescent="0.3">
      <c r="A183" s="131"/>
      <c r="B183" s="41" t="s">
        <v>305</v>
      </c>
      <c r="C183" s="22"/>
      <c r="D183" s="129"/>
    </row>
    <row r="184" spans="1:4" ht="15" thickBot="1" x14ac:dyDescent="0.35">
      <c r="A184" s="102"/>
      <c r="B184" s="63" t="s">
        <v>17</v>
      </c>
      <c r="C184" s="22"/>
      <c r="D184" s="64"/>
    </row>
    <row r="185" spans="1:4" ht="28.2" thickTop="1" x14ac:dyDescent="0.3">
      <c r="A185" s="103" t="s">
        <v>66</v>
      </c>
      <c r="B185" s="42" t="s">
        <v>306</v>
      </c>
      <c r="C185" s="22"/>
      <c r="D185" s="38"/>
    </row>
    <row r="186" spans="1:4" x14ac:dyDescent="0.3">
      <c r="A186" s="103"/>
      <c r="B186" s="42" t="s">
        <v>307</v>
      </c>
      <c r="C186" s="22"/>
      <c r="D186" s="38"/>
    </row>
    <row r="187" spans="1:4" ht="15" thickBot="1" x14ac:dyDescent="0.35">
      <c r="A187" s="104"/>
      <c r="B187" s="62" t="s">
        <v>19</v>
      </c>
      <c r="C187" s="22"/>
      <c r="D187" s="38"/>
    </row>
    <row r="188" spans="1:4" ht="28.2" thickTop="1" x14ac:dyDescent="0.3">
      <c r="A188" s="23" t="s">
        <v>20</v>
      </c>
      <c r="B188" s="24">
        <v>1</v>
      </c>
      <c r="C188" s="25" t="s">
        <v>21</v>
      </c>
      <c r="D188" s="26"/>
    </row>
    <row r="189" spans="1:4" x14ac:dyDescent="0.3">
      <c r="C189" s="54" t="str">
        <f>CONCATENATE("Cena za ",B188," ks (v Kč bez DPH)",)</f>
        <v>Cena za 1 ks (v Kč bez DPH)</v>
      </c>
      <c r="D189" s="29">
        <f>(B188*D188)</f>
        <v>0</v>
      </c>
    </row>
    <row r="191" spans="1:4" ht="21" x14ac:dyDescent="0.4">
      <c r="A191" s="16" t="s">
        <v>67</v>
      </c>
      <c r="B191" s="17"/>
      <c r="C191" s="16"/>
      <c r="D191" s="12"/>
    </row>
    <row r="192" spans="1:4" x14ac:dyDescent="0.3">
      <c r="A192" s="27"/>
      <c r="B192" s="30" t="s">
        <v>13</v>
      </c>
      <c r="C192" s="20" t="s">
        <v>14</v>
      </c>
      <c r="D192" s="31" t="s">
        <v>15</v>
      </c>
    </row>
    <row r="193" spans="1:4" ht="41.4" x14ac:dyDescent="0.3">
      <c r="A193" s="101" t="s">
        <v>68</v>
      </c>
      <c r="B193" s="41" t="s">
        <v>302</v>
      </c>
      <c r="C193" s="21"/>
      <c r="D193" s="28"/>
    </row>
    <row r="194" spans="1:4" x14ac:dyDescent="0.3">
      <c r="A194" s="131"/>
      <c r="B194" s="41" t="s">
        <v>303</v>
      </c>
      <c r="C194" s="22"/>
      <c r="D194" s="129"/>
    </row>
    <row r="195" spans="1:4" ht="15" thickBot="1" x14ac:dyDescent="0.35">
      <c r="A195" s="102"/>
      <c r="B195" s="63" t="s">
        <v>17</v>
      </c>
      <c r="C195" s="22"/>
      <c r="D195" s="64"/>
    </row>
    <row r="196" spans="1:4" ht="28.2" thickTop="1" x14ac:dyDescent="0.3">
      <c r="A196" s="103" t="s">
        <v>69</v>
      </c>
      <c r="B196" s="42" t="s">
        <v>300</v>
      </c>
      <c r="C196" s="22"/>
      <c r="D196" s="38"/>
    </row>
    <row r="197" spans="1:4" x14ac:dyDescent="0.3">
      <c r="A197" s="103"/>
      <c r="B197" s="42" t="s">
        <v>301</v>
      </c>
      <c r="C197" s="22"/>
      <c r="D197" s="38"/>
    </row>
    <row r="198" spans="1:4" ht="15" thickBot="1" x14ac:dyDescent="0.35">
      <c r="A198" s="104"/>
      <c r="B198" s="62" t="s">
        <v>19</v>
      </c>
      <c r="C198" s="22"/>
      <c r="D198" s="38"/>
    </row>
    <row r="199" spans="1:4" ht="28.2" thickTop="1" x14ac:dyDescent="0.3">
      <c r="A199" s="23" t="s">
        <v>20</v>
      </c>
      <c r="B199" s="24">
        <v>1</v>
      </c>
      <c r="C199" s="25" t="s">
        <v>21</v>
      </c>
      <c r="D199" s="26"/>
    </row>
    <row r="200" spans="1:4" x14ac:dyDescent="0.3">
      <c r="C200" s="54" t="str">
        <f>CONCATENATE("Cena za ",B199," ks (v Kč bez DPH)",)</f>
        <v>Cena za 1 ks (v Kč bez DPH)</v>
      </c>
      <c r="D200" s="29">
        <f>(B199*D199)</f>
        <v>0</v>
      </c>
    </row>
    <row r="201" spans="1:4" x14ac:dyDescent="0.3">
      <c r="C201" s="70"/>
      <c r="D201" s="71"/>
    </row>
    <row r="202" spans="1:4" ht="21" x14ac:dyDescent="0.4">
      <c r="A202" s="32" t="s">
        <v>70</v>
      </c>
      <c r="B202" s="17"/>
      <c r="C202" s="32"/>
      <c r="D202" s="33"/>
    </row>
    <row r="203" spans="1:4" x14ac:dyDescent="0.3">
      <c r="A203" s="27"/>
      <c r="B203" s="30" t="s">
        <v>13</v>
      </c>
      <c r="C203" s="20" t="s">
        <v>14</v>
      </c>
      <c r="D203" s="31" t="s">
        <v>15</v>
      </c>
    </row>
    <row r="204" spans="1:4" ht="41.4" x14ac:dyDescent="0.3">
      <c r="A204" s="97" t="s">
        <v>71</v>
      </c>
      <c r="B204" s="43" t="s">
        <v>297</v>
      </c>
      <c r="C204" s="21"/>
      <c r="D204" s="28"/>
    </row>
    <row r="205" spans="1:4" x14ac:dyDescent="0.3">
      <c r="A205" s="121"/>
      <c r="B205" s="43" t="s">
        <v>298</v>
      </c>
      <c r="C205" s="22"/>
      <c r="D205" s="129"/>
    </row>
    <row r="206" spans="1:4" ht="15" thickBot="1" x14ac:dyDescent="0.35">
      <c r="A206" s="90"/>
      <c r="B206" s="63" t="s">
        <v>17</v>
      </c>
      <c r="C206" s="22"/>
      <c r="D206" s="64"/>
    </row>
    <row r="207" spans="1:4" ht="28.2" thickTop="1" x14ac:dyDescent="0.3">
      <c r="A207" s="105" t="s">
        <v>72</v>
      </c>
      <c r="B207" s="45" t="s">
        <v>73</v>
      </c>
      <c r="C207" s="22"/>
      <c r="D207" s="38"/>
    </row>
    <row r="208" spans="1:4" x14ac:dyDescent="0.3">
      <c r="A208" s="105"/>
      <c r="B208" s="45" t="s">
        <v>299</v>
      </c>
      <c r="C208" s="22"/>
      <c r="D208" s="38"/>
    </row>
    <row r="209" spans="1:4" ht="15" thickBot="1" x14ac:dyDescent="0.35">
      <c r="A209" s="106"/>
      <c r="B209" s="62" t="s">
        <v>19</v>
      </c>
      <c r="C209" s="22"/>
      <c r="D209" s="28"/>
    </row>
    <row r="210" spans="1:4" ht="28.2" thickTop="1" x14ac:dyDescent="0.3">
      <c r="A210" s="23" t="s">
        <v>20</v>
      </c>
      <c r="B210" s="24">
        <v>1</v>
      </c>
      <c r="C210" s="25" t="s">
        <v>21</v>
      </c>
      <c r="D210" s="26"/>
    </row>
    <row r="211" spans="1:4" x14ac:dyDescent="0.3">
      <c r="C211" s="54" t="str">
        <f>CONCATENATE("Cena za ",B210," ks (v Kč bez DPH)",)</f>
        <v>Cena za 1 ks (v Kč bez DPH)</v>
      </c>
      <c r="D211" s="29">
        <f>(B210*D210)</f>
        <v>0</v>
      </c>
    </row>
    <row r="213" spans="1:4" ht="21" customHeight="1" x14ac:dyDescent="0.3">
      <c r="A213" s="32" t="s">
        <v>74</v>
      </c>
    </row>
    <row r="214" spans="1:4" x14ac:dyDescent="0.3">
      <c r="A214" s="27"/>
      <c r="B214" s="30" t="s">
        <v>13</v>
      </c>
      <c r="C214" s="20" t="s">
        <v>14</v>
      </c>
      <c r="D214" s="31" t="s">
        <v>15</v>
      </c>
    </row>
    <row r="215" spans="1:4" ht="41.4" x14ac:dyDescent="0.3">
      <c r="A215" s="107" t="s">
        <v>75</v>
      </c>
      <c r="B215" s="43" t="s">
        <v>293</v>
      </c>
      <c r="C215" s="21"/>
      <c r="D215" s="28"/>
    </row>
    <row r="216" spans="1:4" x14ac:dyDescent="0.3">
      <c r="A216" s="105"/>
      <c r="B216" s="43" t="s">
        <v>294</v>
      </c>
      <c r="C216" s="22"/>
      <c r="D216" s="129"/>
    </row>
    <row r="217" spans="1:4" ht="15" thickBot="1" x14ac:dyDescent="0.35">
      <c r="A217" s="108"/>
      <c r="B217" s="63" t="s">
        <v>17</v>
      </c>
      <c r="C217" s="22"/>
      <c r="D217" s="64"/>
    </row>
    <row r="218" spans="1:4" ht="28.2" thickTop="1" x14ac:dyDescent="0.3">
      <c r="A218" s="105" t="s">
        <v>76</v>
      </c>
      <c r="B218" s="45" t="s">
        <v>295</v>
      </c>
      <c r="C218" s="22"/>
      <c r="D218" s="38"/>
    </row>
    <row r="219" spans="1:4" x14ac:dyDescent="0.3">
      <c r="A219" s="105"/>
      <c r="B219" s="45" t="s">
        <v>296</v>
      </c>
      <c r="C219" s="22"/>
      <c r="D219" s="38"/>
    </row>
    <row r="220" spans="1:4" ht="15" thickBot="1" x14ac:dyDescent="0.35">
      <c r="A220" s="106"/>
      <c r="B220" s="62" t="s">
        <v>19</v>
      </c>
      <c r="C220" s="22"/>
      <c r="D220" s="28"/>
    </row>
    <row r="221" spans="1:4" ht="28.2" thickTop="1" x14ac:dyDescent="0.3">
      <c r="A221" s="23" t="s">
        <v>20</v>
      </c>
      <c r="B221" s="24">
        <v>1</v>
      </c>
      <c r="C221" s="25" t="s">
        <v>21</v>
      </c>
      <c r="D221" s="26"/>
    </row>
    <row r="222" spans="1:4" x14ac:dyDescent="0.3">
      <c r="C222" s="54" t="str">
        <f>CONCATENATE("Cena za ",B221," ks (v Kč bez DPH)",)</f>
        <v>Cena za 1 ks (v Kč bez DPH)</v>
      </c>
      <c r="D222" s="29">
        <f>(B221*D221)</f>
        <v>0</v>
      </c>
    </row>
    <row r="223" spans="1:4" x14ac:dyDescent="0.3">
      <c r="B223" s="3"/>
    </row>
    <row r="224" spans="1:4" ht="21" x14ac:dyDescent="0.4">
      <c r="A224" s="16" t="s">
        <v>77</v>
      </c>
      <c r="B224" s="17"/>
      <c r="C224" s="16"/>
      <c r="D224" s="12"/>
    </row>
    <row r="225" spans="1:4" x14ac:dyDescent="0.3">
      <c r="A225" s="18"/>
      <c r="B225" s="19" t="s">
        <v>13</v>
      </c>
      <c r="C225" s="20" t="s">
        <v>14</v>
      </c>
      <c r="D225" s="31" t="s">
        <v>15</v>
      </c>
    </row>
    <row r="226" spans="1:4" ht="41.4" x14ac:dyDescent="0.3">
      <c r="A226" s="109" t="s">
        <v>78</v>
      </c>
      <c r="B226" s="39" t="s">
        <v>291</v>
      </c>
      <c r="C226" s="21"/>
      <c r="D226" s="28"/>
    </row>
    <row r="227" spans="1:4" x14ac:dyDescent="0.3">
      <c r="A227" s="105"/>
      <c r="B227" s="132" t="s">
        <v>292</v>
      </c>
      <c r="C227" s="22"/>
      <c r="D227" s="129"/>
    </row>
    <row r="228" spans="1:4" ht="15" thickBot="1" x14ac:dyDescent="0.35">
      <c r="A228" s="108"/>
      <c r="B228" s="63" t="s">
        <v>17</v>
      </c>
      <c r="C228" s="22"/>
      <c r="D228" s="64"/>
    </row>
    <row r="229" spans="1:4" ht="28.2" thickTop="1" x14ac:dyDescent="0.3">
      <c r="A229" s="110" t="s">
        <v>79</v>
      </c>
      <c r="B229" s="45" t="s">
        <v>289</v>
      </c>
      <c r="C229" s="22"/>
      <c r="D229" s="38"/>
    </row>
    <row r="230" spans="1:4" x14ac:dyDescent="0.3">
      <c r="A230" s="105"/>
      <c r="B230" s="45" t="s">
        <v>290</v>
      </c>
      <c r="C230" s="22"/>
      <c r="D230" s="38"/>
    </row>
    <row r="231" spans="1:4" ht="15" thickBot="1" x14ac:dyDescent="0.35">
      <c r="A231" s="106"/>
      <c r="B231" s="62" t="s">
        <v>19</v>
      </c>
      <c r="C231" s="22"/>
      <c r="D231" s="28"/>
    </row>
    <row r="232" spans="1:4" ht="28.2" thickTop="1" x14ac:dyDescent="0.3">
      <c r="A232" s="23" t="s">
        <v>20</v>
      </c>
      <c r="B232" s="37">
        <v>1</v>
      </c>
      <c r="C232" s="25" t="s">
        <v>21</v>
      </c>
      <c r="D232" s="26"/>
    </row>
    <row r="233" spans="1:4" x14ac:dyDescent="0.3">
      <c r="A233" s="8"/>
      <c r="B233" s="9"/>
      <c r="C233" s="54" t="str">
        <f>CONCATENATE("Cena za ",B232," ks (v Kč bez DPH)",)</f>
        <v>Cena za 1 ks (v Kč bez DPH)</v>
      </c>
      <c r="D233" s="34">
        <f>(B232*D232)</f>
        <v>0</v>
      </c>
    </row>
    <row r="234" spans="1:4" x14ac:dyDescent="0.3">
      <c r="A234" s="8"/>
      <c r="B234" s="9"/>
      <c r="C234" s="8"/>
      <c r="D234" s="8"/>
    </row>
    <row r="235" spans="1:4" ht="21" x14ac:dyDescent="0.4">
      <c r="A235" s="16" t="s">
        <v>80</v>
      </c>
      <c r="B235" s="17"/>
      <c r="C235" s="16"/>
      <c r="D235" s="12"/>
    </row>
    <row r="236" spans="1:4" x14ac:dyDescent="0.3">
      <c r="A236" s="18"/>
      <c r="B236" s="19" t="s">
        <v>13</v>
      </c>
      <c r="C236" s="20" t="s">
        <v>14</v>
      </c>
      <c r="D236" s="31" t="s">
        <v>15</v>
      </c>
    </row>
    <row r="237" spans="1:4" ht="41.4" x14ac:dyDescent="0.3">
      <c r="A237" s="109" t="s">
        <v>81</v>
      </c>
      <c r="B237" s="39" t="s">
        <v>285</v>
      </c>
      <c r="C237" s="21"/>
      <c r="D237" s="28"/>
    </row>
    <row r="238" spans="1:4" x14ac:dyDescent="0.3">
      <c r="A238" s="105"/>
      <c r="B238" s="132" t="s">
        <v>286</v>
      </c>
      <c r="C238" s="22"/>
      <c r="D238" s="129"/>
    </row>
    <row r="239" spans="1:4" ht="15" thickBot="1" x14ac:dyDescent="0.35">
      <c r="A239" s="108"/>
      <c r="B239" s="63" t="s">
        <v>17</v>
      </c>
      <c r="C239" s="22"/>
      <c r="D239" s="64"/>
    </row>
    <row r="240" spans="1:4" ht="28.2" thickTop="1" x14ac:dyDescent="0.3">
      <c r="A240" s="105" t="s">
        <v>82</v>
      </c>
      <c r="B240" s="45" t="s">
        <v>287</v>
      </c>
      <c r="C240" s="22"/>
      <c r="D240" s="38"/>
    </row>
    <row r="241" spans="1:4" x14ac:dyDescent="0.3">
      <c r="A241" s="105"/>
      <c r="B241" s="45" t="s">
        <v>288</v>
      </c>
      <c r="C241" s="22"/>
      <c r="D241" s="38"/>
    </row>
    <row r="242" spans="1:4" ht="15" thickBot="1" x14ac:dyDescent="0.35">
      <c r="A242" s="106"/>
      <c r="B242" s="62" t="s">
        <v>19</v>
      </c>
      <c r="C242" s="22"/>
      <c r="D242" s="28"/>
    </row>
    <row r="243" spans="1:4" ht="28.2" thickTop="1" x14ac:dyDescent="0.3">
      <c r="A243" s="23" t="s">
        <v>20</v>
      </c>
      <c r="B243" s="37">
        <v>1</v>
      </c>
      <c r="C243" s="25" t="s">
        <v>21</v>
      </c>
      <c r="D243" s="26"/>
    </row>
    <row r="244" spans="1:4" x14ac:dyDescent="0.3">
      <c r="A244" s="8"/>
      <c r="B244" s="9"/>
      <c r="C244" s="54" t="str">
        <f>CONCATENATE("Cena za ",B243," ks (v Kč bez DPH)",)</f>
        <v>Cena za 1 ks (v Kč bez DPH)</v>
      </c>
      <c r="D244" s="34">
        <f>(B243*D243)</f>
        <v>0</v>
      </c>
    </row>
    <row r="245" spans="1:4" x14ac:dyDescent="0.3">
      <c r="A245" s="8"/>
      <c r="B245" s="9"/>
      <c r="C245" s="8"/>
      <c r="D245" s="8"/>
    </row>
    <row r="246" spans="1:4" ht="21" x14ac:dyDescent="0.4">
      <c r="A246" s="16" t="s">
        <v>83</v>
      </c>
      <c r="B246" s="17"/>
      <c r="C246" s="16"/>
      <c r="D246" s="12"/>
    </row>
    <row r="247" spans="1:4" x14ac:dyDescent="0.3">
      <c r="A247" s="18"/>
      <c r="B247" s="19" t="s">
        <v>13</v>
      </c>
      <c r="C247" s="20" t="s">
        <v>14</v>
      </c>
      <c r="D247" s="31" t="s">
        <v>15</v>
      </c>
    </row>
    <row r="248" spans="1:4" ht="27.6" x14ac:dyDescent="0.3">
      <c r="A248" s="89" t="s">
        <v>84</v>
      </c>
      <c r="B248" s="39" t="s">
        <v>281</v>
      </c>
      <c r="C248" s="21"/>
      <c r="D248" s="28"/>
    </row>
    <row r="249" spans="1:4" x14ac:dyDescent="0.3">
      <c r="A249" s="121"/>
      <c r="B249" s="132" t="s">
        <v>282</v>
      </c>
      <c r="C249" s="22"/>
      <c r="D249" s="129"/>
    </row>
    <row r="250" spans="1:4" ht="15" thickBot="1" x14ac:dyDescent="0.35">
      <c r="A250" s="90"/>
      <c r="B250" s="63" t="s">
        <v>17</v>
      </c>
      <c r="C250" s="22"/>
      <c r="D250" s="64"/>
    </row>
    <row r="251" spans="1:4" ht="28.2" thickTop="1" x14ac:dyDescent="0.3">
      <c r="A251" s="93" t="s">
        <v>85</v>
      </c>
      <c r="B251" s="50" t="s">
        <v>283</v>
      </c>
      <c r="C251" s="22"/>
      <c r="D251" s="28"/>
    </row>
    <row r="252" spans="1:4" x14ac:dyDescent="0.3">
      <c r="A252" s="94"/>
      <c r="B252" s="50" t="s">
        <v>284</v>
      </c>
      <c r="C252" s="22"/>
      <c r="D252" s="28"/>
    </row>
    <row r="253" spans="1:4" ht="15" thickBot="1" x14ac:dyDescent="0.35">
      <c r="A253" s="96"/>
      <c r="B253" s="62" t="s">
        <v>19</v>
      </c>
      <c r="C253" s="22"/>
      <c r="D253" s="28"/>
    </row>
    <row r="254" spans="1:4" ht="28.2" thickTop="1" x14ac:dyDescent="0.3">
      <c r="A254" s="23" t="s">
        <v>20</v>
      </c>
      <c r="B254" s="24">
        <v>1</v>
      </c>
      <c r="C254" s="25" t="s">
        <v>21</v>
      </c>
      <c r="D254" s="26"/>
    </row>
    <row r="255" spans="1:4" x14ac:dyDescent="0.3">
      <c r="A255" s="8"/>
      <c r="B255" s="8"/>
      <c r="C255" s="54" t="str">
        <f>CONCATENATE("Cena za ",B254," ks (v Kč bez DPH)",)</f>
        <v>Cena za 1 ks (v Kč bez DPH)</v>
      </c>
      <c r="D255" s="34">
        <f>(B254*D254)</f>
        <v>0</v>
      </c>
    </row>
    <row r="256" spans="1:4" x14ac:dyDescent="0.3">
      <c r="A256" s="8"/>
      <c r="B256" s="8"/>
      <c r="C256" s="8"/>
      <c r="D256" s="8"/>
    </row>
    <row r="257" spans="1:4" ht="21" x14ac:dyDescent="0.4">
      <c r="A257" s="16" t="s">
        <v>86</v>
      </c>
      <c r="B257" s="17"/>
      <c r="C257" s="16"/>
      <c r="D257" s="12"/>
    </row>
    <row r="258" spans="1:4" x14ac:dyDescent="0.3">
      <c r="A258" s="27"/>
      <c r="B258" s="30" t="s">
        <v>13</v>
      </c>
      <c r="C258" s="20" t="s">
        <v>14</v>
      </c>
      <c r="D258" s="31" t="s">
        <v>15</v>
      </c>
    </row>
    <row r="259" spans="1:4" ht="55.2" x14ac:dyDescent="0.3">
      <c r="A259" s="98" t="s">
        <v>87</v>
      </c>
      <c r="B259" s="40" t="s">
        <v>279</v>
      </c>
      <c r="C259" s="21"/>
      <c r="D259" s="28"/>
    </row>
    <row r="260" spans="1:4" x14ac:dyDescent="0.3">
      <c r="A260" s="128"/>
      <c r="B260" s="40" t="s">
        <v>280</v>
      </c>
      <c r="C260" s="22"/>
      <c r="D260" s="129"/>
    </row>
    <row r="261" spans="1:4" ht="15" thickBot="1" x14ac:dyDescent="0.35">
      <c r="A261" s="92"/>
      <c r="B261" s="63" t="s">
        <v>17</v>
      </c>
      <c r="C261" s="22"/>
      <c r="D261" s="64"/>
    </row>
    <row r="262" spans="1:4" ht="42" thickTop="1" x14ac:dyDescent="0.3">
      <c r="A262" s="94" t="s">
        <v>88</v>
      </c>
      <c r="B262" s="42" t="s">
        <v>277</v>
      </c>
      <c r="C262" s="22"/>
      <c r="D262" s="38"/>
    </row>
    <row r="263" spans="1:4" x14ac:dyDescent="0.3">
      <c r="A263" s="94"/>
      <c r="B263" s="42" t="s">
        <v>278</v>
      </c>
      <c r="C263" s="22"/>
      <c r="D263" s="38"/>
    </row>
    <row r="264" spans="1:4" ht="15" thickBot="1" x14ac:dyDescent="0.35">
      <c r="A264" s="96"/>
      <c r="B264" s="62" t="s">
        <v>19</v>
      </c>
      <c r="C264" s="22"/>
      <c r="D264" s="28"/>
    </row>
    <row r="265" spans="1:4" ht="28.2" thickTop="1" x14ac:dyDescent="0.3">
      <c r="A265" s="23" t="s">
        <v>20</v>
      </c>
      <c r="B265" s="24">
        <v>1</v>
      </c>
      <c r="C265" s="25" t="s">
        <v>21</v>
      </c>
      <c r="D265" s="26"/>
    </row>
    <row r="266" spans="1:4" x14ac:dyDescent="0.3">
      <c r="A266" s="8"/>
      <c r="B266" s="8"/>
      <c r="C266" s="54" t="str">
        <f>CONCATENATE("Cena za ",B265," ks (v Kč bez DPH)",)</f>
        <v>Cena za 1 ks (v Kč bez DPH)</v>
      </c>
      <c r="D266" s="34">
        <f>(B265*D265)</f>
        <v>0</v>
      </c>
    </row>
    <row r="267" spans="1:4" x14ac:dyDescent="0.3">
      <c r="A267" s="8"/>
      <c r="B267" s="8"/>
      <c r="C267" s="8"/>
      <c r="D267" s="8"/>
    </row>
    <row r="268" spans="1:4" ht="21" x14ac:dyDescent="0.4">
      <c r="A268" s="16" t="s">
        <v>89</v>
      </c>
      <c r="B268" s="17"/>
      <c r="C268" s="16"/>
      <c r="D268" s="12"/>
    </row>
    <row r="269" spans="1:4" x14ac:dyDescent="0.3">
      <c r="A269" s="18"/>
      <c r="B269" s="30" t="s">
        <v>13</v>
      </c>
      <c r="C269" s="20" t="s">
        <v>14</v>
      </c>
      <c r="D269" s="31" t="s">
        <v>15</v>
      </c>
    </row>
    <row r="270" spans="1:4" x14ac:dyDescent="0.3">
      <c r="A270" s="91" t="s">
        <v>90</v>
      </c>
      <c r="B270" s="40" t="s">
        <v>275</v>
      </c>
      <c r="C270" s="21"/>
      <c r="D270" s="28"/>
    </row>
    <row r="271" spans="1:4" x14ac:dyDescent="0.3">
      <c r="A271" s="128"/>
      <c r="B271" s="40" t="s">
        <v>276</v>
      </c>
      <c r="C271" s="22"/>
      <c r="D271" s="129"/>
    </row>
    <row r="272" spans="1:4" ht="15" thickBot="1" x14ac:dyDescent="0.35">
      <c r="A272" s="92"/>
      <c r="B272" s="63" t="s">
        <v>17</v>
      </c>
      <c r="C272" s="22"/>
      <c r="D272" s="64"/>
    </row>
    <row r="273" spans="1:4" ht="15" thickTop="1" x14ac:dyDescent="0.3">
      <c r="A273" s="94" t="s">
        <v>91</v>
      </c>
      <c r="B273" s="65" t="s">
        <v>273</v>
      </c>
      <c r="C273" s="22"/>
      <c r="D273" s="38"/>
    </row>
    <row r="274" spans="1:4" x14ac:dyDescent="0.3">
      <c r="A274" s="94"/>
      <c r="B274" s="65" t="s">
        <v>274</v>
      </c>
      <c r="C274" s="22"/>
      <c r="D274" s="38"/>
    </row>
    <row r="275" spans="1:4" ht="15" thickBot="1" x14ac:dyDescent="0.35">
      <c r="A275" s="96"/>
      <c r="B275" s="62" t="s">
        <v>19</v>
      </c>
      <c r="C275" s="22"/>
      <c r="D275" s="28"/>
    </row>
    <row r="276" spans="1:4" ht="28.2" thickTop="1" x14ac:dyDescent="0.3">
      <c r="A276" s="23" t="s">
        <v>20</v>
      </c>
      <c r="B276" s="24">
        <v>1</v>
      </c>
      <c r="C276" s="25" t="s">
        <v>21</v>
      </c>
      <c r="D276" s="26"/>
    </row>
    <row r="277" spans="1:4" x14ac:dyDescent="0.3">
      <c r="C277" s="54" t="str">
        <f>CONCATENATE("Cena za ",B276," ks (v Kč bez DPH)",)</f>
        <v>Cena za 1 ks (v Kč bez DPH)</v>
      </c>
      <c r="D277" s="29">
        <f>(B276*D276)</f>
        <v>0</v>
      </c>
    </row>
    <row r="279" spans="1:4" ht="21" x14ac:dyDescent="0.4">
      <c r="A279" s="16" t="s">
        <v>92</v>
      </c>
      <c r="B279" s="17"/>
      <c r="C279" s="16"/>
      <c r="D279" s="12"/>
    </row>
    <row r="280" spans="1:4" x14ac:dyDescent="0.3">
      <c r="A280" s="18"/>
      <c r="B280" s="30" t="s">
        <v>13</v>
      </c>
      <c r="C280" s="20" t="s">
        <v>14</v>
      </c>
      <c r="D280" s="31" t="s">
        <v>15</v>
      </c>
    </row>
    <row r="281" spans="1:4" ht="41.4" x14ac:dyDescent="0.3">
      <c r="A281" s="89" t="s">
        <v>93</v>
      </c>
      <c r="B281" s="43" t="s">
        <v>265</v>
      </c>
      <c r="C281" s="21"/>
      <c r="D281" s="28"/>
    </row>
    <row r="282" spans="1:4" x14ac:dyDescent="0.3">
      <c r="A282" s="121"/>
      <c r="B282" s="43" t="s">
        <v>271</v>
      </c>
      <c r="C282" s="22"/>
      <c r="D282" s="129"/>
    </row>
    <row r="283" spans="1:4" ht="15" thickBot="1" x14ac:dyDescent="0.35">
      <c r="A283" s="90"/>
      <c r="B283" s="63" t="s">
        <v>17</v>
      </c>
      <c r="C283" s="22"/>
      <c r="D283" s="64"/>
    </row>
    <row r="284" spans="1:4" ht="28.2" thickTop="1" x14ac:dyDescent="0.3">
      <c r="A284" s="94" t="s">
        <v>94</v>
      </c>
      <c r="B284" s="45" t="s">
        <v>263</v>
      </c>
      <c r="C284" s="22"/>
      <c r="D284" s="38"/>
    </row>
    <row r="285" spans="1:4" x14ac:dyDescent="0.3">
      <c r="A285" s="94"/>
      <c r="B285" s="45" t="s">
        <v>272</v>
      </c>
      <c r="C285" s="22"/>
      <c r="D285" s="38"/>
    </row>
    <row r="286" spans="1:4" ht="15" thickBot="1" x14ac:dyDescent="0.35">
      <c r="A286" s="96"/>
      <c r="B286" s="62" t="s">
        <v>19</v>
      </c>
      <c r="C286" s="22"/>
      <c r="D286" s="28"/>
    </row>
    <row r="287" spans="1:4" ht="28.2" thickTop="1" x14ac:dyDescent="0.3">
      <c r="A287" s="23" t="s">
        <v>20</v>
      </c>
      <c r="B287" s="24">
        <v>1</v>
      </c>
      <c r="C287" s="25" t="s">
        <v>21</v>
      </c>
      <c r="D287" s="26"/>
    </row>
    <row r="288" spans="1:4" x14ac:dyDescent="0.3">
      <c r="C288" s="54" t="str">
        <f>CONCATENATE("Cena za ",B287," ks (v Kč bez DPH)",)</f>
        <v>Cena za 1 ks (v Kč bez DPH)</v>
      </c>
      <c r="D288" s="29">
        <f>(B287*D287)</f>
        <v>0</v>
      </c>
    </row>
    <row r="290" spans="1:4" ht="21" x14ac:dyDescent="0.4">
      <c r="A290" s="16" t="s">
        <v>95</v>
      </c>
      <c r="B290" s="17"/>
      <c r="C290" s="16"/>
      <c r="D290" s="12"/>
    </row>
    <row r="291" spans="1:4" x14ac:dyDescent="0.3">
      <c r="A291" s="27"/>
      <c r="B291" s="30" t="s">
        <v>13</v>
      </c>
      <c r="C291" s="20" t="s">
        <v>14</v>
      </c>
      <c r="D291" s="31" t="s">
        <v>15</v>
      </c>
    </row>
    <row r="292" spans="1:4" ht="41.4" x14ac:dyDescent="0.3">
      <c r="A292" s="97" t="s">
        <v>96</v>
      </c>
      <c r="B292" s="43" t="s">
        <v>267</v>
      </c>
      <c r="C292" s="21"/>
      <c r="D292" s="28"/>
    </row>
    <row r="293" spans="1:4" x14ac:dyDescent="0.3">
      <c r="A293" s="121"/>
      <c r="B293" s="43" t="s">
        <v>268</v>
      </c>
      <c r="C293" s="22"/>
      <c r="D293" s="129"/>
    </row>
    <row r="294" spans="1:4" ht="15" thickBot="1" x14ac:dyDescent="0.35">
      <c r="A294" s="90"/>
      <c r="B294" s="63" t="s">
        <v>17</v>
      </c>
      <c r="C294" s="22"/>
      <c r="D294" s="64"/>
    </row>
    <row r="295" spans="1:4" ht="28.2" thickTop="1" x14ac:dyDescent="0.3">
      <c r="A295" s="94" t="s">
        <v>97</v>
      </c>
      <c r="B295" s="45" t="s">
        <v>269</v>
      </c>
      <c r="C295" s="22"/>
      <c r="D295" s="38"/>
    </row>
    <row r="296" spans="1:4" x14ac:dyDescent="0.3">
      <c r="A296" s="94"/>
      <c r="B296" s="45" t="s">
        <v>270</v>
      </c>
      <c r="C296" s="22"/>
      <c r="D296" s="38"/>
    </row>
    <row r="297" spans="1:4" ht="15" thickBot="1" x14ac:dyDescent="0.35">
      <c r="A297" s="96"/>
      <c r="B297" s="62" t="s">
        <v>19</v>
      </c>
      <c r="C297" s="22"/>
      <c r="D297" s="28"/>
    </row>
    <row r="298" spans="1:4" ht="28.2" thickTop="1" x14ac:dyDescent="0.3">
      <c r="A298" s="23" t="s">
        <v>20</v>
      </c>
      <c r="B298" s="24">
        <v>1</v>
      </c>
      <c r="C298" s="25" t="s">
        <v>21</v>
      </c>
      <c r="D298" s="26"/>
    </row>
    <row r="299" spans="1:4" x14ac:dyDescent="0.3">
      <c r="C299" s="54" t="str">
        <f>CONCATENATE("Cena za ",B298," ks (v Kč bez DPH)",)</f>
        <v>Cena za 1 ks (v Kč bez DPH)</v>
      </c>
      <c r="D299" s="29">
        <f>(B298*D298)</f>
        <v>0</v>
      </c>
    </row>
    <row r="301" spans="1:4" ht="21" x14ac:dyDescent="0.4">
      <c r="A301" s="16" t="s">
        <v>98</v>
      </c>
      <c r="B301" s="17"/>
      <c r="C301" s="16"/>
      <c r="D301" s="12"/>
    </row>
    <row r="302" spans="1:4" x14ac:dyDescent="0.3">
      <c r="A302" s="27"/>
      <c r="B302" s="30" t="s">
        <v>13</v>
      </c>
      <c r="C302" s="20" t="s">
        <v>14</v>
      </c>
      <c r="D302" s="31" t="s">
        <v>15</v>
      </c>
    </row>
    <row r="303" spans="1:4" ht="41.4" x14ac:dyDescent="0.3">
      <c r="A303" s="97" t="s">
        <v>99</v>
      </c>
      <c r="B303" s="43" t="s">
        <v>265</v>
      </c>
      <c r="C303" s="21"/>
      <c r="D303" s="28"/>
    </row>
    <row r="304" spans="1:4" x14ac:dyDescent="0.3">
      <c r="A304" s="121"/>
      <c r="B304" s="43" t="s">
        <v>266</v>
      </c>
      <c r="C304" s="22"/>
      <c r="D304" s="129"/>
    </row>
    <row r="305" spans="1:4" ht="15" thickBot="1" x14ac:dyDescent="0.35">
      <c r="A305" s="90"/>
      <c r="B305" s="63" t="s">
        <v>17</v>
      </c>
      <c r="C305" s="22"/>
      <c r="D305" s="64"/>
    </row>
    <row r="306" spans="1:4" ht="28.2" thickTop="1" x14ac:dyDescent="0.3">
      <c r="A306" s="94" t="s">
        <v>100</v>
      </c>
      <c r="B306" s="45" t="s">
        <v>263</v>
      </c>
      <c r="C306" s="22"/>
      <c r="D306" s="38"/>
    </row>
    <row r="307" spans="1:4" x14ac:dyDescent="0.3">
      <c r="A307" s="94"/>
      <c r="B307" s="45" t="s">
        <v>264</v>
      </c>
      <c r="C307" s="22"/>
      <c r="D307" s="38"/>
    </row>
    <row r="308" spans="1:4" ht="15" thickBot="1" x14ac:dyDescent="0.35">
      <c r="A308" s="96"/>
      <c r="B308" s="62" t="s">
        <v>19</v>
      </c>
      <c r="C308" s="22"/>
      <c r="D308" s="28"/>
    </row>
    <row r="309" spans="1:4" ht="28.2" thickTop="1" x14ac:dyDescent="0.3">
      <c r="A309" s="23" t="s">
        <v>20</v>
      </c>
      <c r="B309" s="24">
        <v>1</v>
      </c>
      <c r="C309" s="25" t="s">
        <v>21</v>
      </c>
      <c r="D309" s="26"/>
    </row>
    <row r="310" spans="1:4" x14ac:dyDescent="0.3">
      <c r="C310" s="54" t="str">
        <f>CONCATENATE("Cena za ",B309," ks (v Kč bez DPH)",)</f>
        <v>Cena za 1 ks (v Kč bez DPH)</v>
      </c>
      <c r="D310" s="29">
        <f>(B309*D309)</f>
        <v>0</v>
      </c>
    </row>
    <row r="312" spans="1:4" ht="21" x14ac:dyDescent="0.4">
      <c r="A312" s="16" t="s">
        <v>101</v>
      </c>
      <c r="B312" s="17"/>
      <c r="C312" s="16"/>
      <c r="D312" s="12"/>
    </row>
    <row r="313" spans="1:4" x14ac:dyDescent="0.3">
      <c r="A313" s="27"/>
      <c r="B313" s="30" t="s">
        <v>13</v>
      </c>
      <c r="C313" s="20" t="s">
        <v>14</v>
      </c>
      <c r="D313" s="31" t="s">
        <v>15</v>
      </c>
    </row>
    <row r="314" spans="1:4" ht="27.6" x14ac:dyDescent="0.3">
      <c r="A314" s="98" t="s">
        <v>102</v>
      </c>
      <c r="B314" s="40" t="s">
        <v>261</v>
      </c>
      <c r="C314" s="21"/>
      <c r="D314" s="28"/>
    </row>
    <row r="315" spans="1:4" x14ac:dyDescent="0.3">
      <c r="A315" s="128"/>
      <c r="B315" s="40" t="s">
        <v>262</v>
      </c>
      <c r="C315" s="22"/>
      <c r="D315" s="129"/>
    </row>
    <row r="316" spans="1:4" ht="15" thickBot="1" x14ac:dyDescent="0.35">
      <c r="A316" s="92"/>
      <c r="B316" s="63" t="s">
        <v>17</v>
      </c>
      <c r="C316" s="22"/>
      <c r="D316" s="64"/>
    </row>
    <row r="317" spans="1:4" ht="15" customHeight="1" thickTop="1" x14ac:dyDescent="0.3">
      <c r="A317" s="94" t="s">
        <v>103</v>
      </c>
      <c r="B317" s="66" t="s">
        <v>259</v>
      </c>
      <c r="C317" s="22"/>
      <c r="D317" s="38"/>
    </row>
    <row r="318" spans="1:4" ht="15" customHeight="1" x14ac:dyDescent="0.3">
      <c r="A318" s="94"/>
      <c r="B318" s="66" t="s">
        <v>260</v>
      </c>
      <c r="C318" s="22"/>
      <c r="D318" s="38"/>
    </row>
    <row r="319" spans="1:4" ht="15" thickBot="1" x14ac:dyDescent="0.35">
      <c r="A319" s="96"/>
      <c r="B319" s="62" t="s">
        <v>19</v>
      </c>
      <c r="C319" s="22"/>
      <c r="D319" s="28"/>
    </row>
    <row r="320" spans="1:4" ht="28.2" thickTop="1" x14ac:dyDescent="0.3">
      <c r="A320" s="23" t="s">
        <v>20</v>
      </c>
      <c r="B320" s="24">
        <v>1</v>
      </c>
      <c r="C320" s="25" t="s">
        <v>21</v>
      </c>
      <c r="D320" s="26"/>
    </row>
    <row r="321" spans="1:4" x14ac:dyDescent="0.3">
      <c r="C321" s="54" t="str">
        <f>CONCATENATE("Cena za ",B320," ks (v Kč bez DPH)",)</f>
        <v>Cena za 1 ks (v Kč bez DPH)</v>
      </c>
      <c r="D321" s="29">
        <f>(B320*D320)</f>
        <v>0</v>
      </c>
    </row>
    <row r="323" spans="1:4" ht="21" x14ac:dyDescent="0.4">
      <c r="A323" s="16" t="s">
        <v>104</v>
      </c>
      <c r="B323" s="17"/>
      <c r="C323" s="16"/>
      <c r="D323" s="12"/>
    </row>
    <row r="324" spans="1:4" x14ac:dyDescent="0.3">
      <c r="A324" s="27"/>
      <c r="B324" s="30" t="s">
        <v>13</v>
      </c>
      <c r="C324" s="20" t="s">
        <v>14</v>
      </c>
      <c r="D324" s="31" t="s">
        <v>15</v>
      </c>
    </row>
    <row r="325" spans="1:4" ht="27.6" x14ac:dyDescent="0.3">
      <c r="A325" s="107" t="s">
        <v>105</v>
      </c>
      <c r="B325" s="43" t="s">
        <v>257</v>
      </c>
      <c r="C325" s="21"/>
      <c r="D325" s="28"/>
    </row>
    <row r="326" spans="1:4" x14ac:dyDescent="0.3">
      <c r="A326" s="105"/>
      <c r="B326" s="43" t="s">
        <v>258</v>
      </c>
      <c r="C326" s="22"/>
      <c r="D326" s="129"/>
    </row>
    <row r="327" spans="1:4" ht="15" thickBot="1" x14ac:dyDescent="0.35">
      <c r="A327" s="108"/>
      <c r="B327" s="63" t="s">
        <v>17</v>
      </c>
      <c r="C327" s="22"/>
      <c r="D327" s="64"/>
    </row>
    <row r="328" spans="1:4" ht="28.2" thickTop="1" x14ac:dyDescent="0.3">
      <c r="A328" s="94" t="s">
        <v>106</v>
      </c>
      <c r="B328" s="45" t="s">
        <v>255</v>
      </c>
      <c r="C328" s="22"/>
      <c r="D328" s="38"/>
    </row>
    <row r="329" spans="1:4" x14ac:dyDescent="0.3">
      <c r="A329" s="94"/>
      <c r="B329" s="45" t="s">
        <v>256</v>
      </c>
      <c r="C329" s="22"/>
      <c r="D329" s="38"/>
    </row>
    <row r="330" spans="1:4" ht="15" thickBot="1" x14ac:dyDescent="0.35">
      <c r="A330" s="96"/>
      <c r="B330" s="62" t="s">
        <v>19</v>
      </c>
      <c r="C330" s="22"/>
      <c r="D330" s="28"/>
    </row>
    <row r="331" spans="1:4" ht="28.2" thickTop="1" x14ac:dyDescent="0.3">
      <c r="A331" s="23" t="s">
        <v>20</v>
      </c>
      <c r="B331" s="24">
        <v>1</v>
      </c>
      <c r="C331" s="25" t="s">
        <v>21</v>
      </c>
      <c r="D331" s="26"/>
    </row>
    <row r="332" spans="1:4" x14ac:dyDescent="0.3">
      <c r="C332" s="54" t="str">
        <f>CONCATENATE("Cena za ",B331," ks (v Kč bez DPH)",)</f>
        <v>Cena za 1 ks (v Kč bez DPH)</v>
      </c>
      <c r="D332" s="29">
        <f>(B331*D331)</f>
        <v>0</v>
      </c>
    </row>
    <row r="334" spans="1:4" ht="21" x14ac:dyDescent="0.4">
      <c r="A334" s="32" t="s">
        <v>107</v>
      </c>
      <c r="B334" s="17"/>
      <c r="C334" s="32"/>
      <c r="D334" s="33"/>
    </row>
    <row r="335" spans="1:4" x14ac:dyDescent="0.3">
      <c r="A335" s="27"/>
      <c r="B335" s="30" t="s">
        <v>13</v>
      </c>
      <c r="C335" s="20" t="s">
        <v>14</v>
      </c>
      <c r="D335" s="31" t="s">
        <v>15</v>
      </c>
    </row>
    <row r="336" spans="1:4" ht="27.6" x14ac:dyDescent="0.3">
      <c r="A336" s="97" t="s">
        <v>108</v>
      </c>
      <c r="B336" s="43" t="s">
        <v>253</v>
      </c>
      <c r="C336" s="21"/>
      <c r="D336" s="28"/>
    </row>
    <row r="337" spans="1:4" x14ac:dyDescent="0.3">
      <c r="A337" s="121"/>
      <c r="B337" s="43" t="s">
        <v>254</v>
      </c>
      <c r="C337" s="22"/>
      <c r="D337" s="129"/>
    </row>
    <row r="338" spans="1:4" ht="15" thickBot="1" x14ac:dyDescent="0.35">
      <c r="A338" s="90"/>
      <c r="B338" s="63" t="s">
        <v>17</v>
      </c>
      <c r="C338" s="22"/>
      <c r="D338" s="64"/>
    </row>
    <row r="339" spans="1:4" ht="28.2" thickTop="1" x14ac:dyDescent="0.3">
      <c r="A339" s="111" t="s">
        <v>109</v>
      </c>
      <c r="B339" s="45" t="s">
        <v>251</v>
      </c>
      <c r="C339" s="22"/>
      <c r="D339" s="38"/>
    </row>
    <row r="340" spans="1:4" x14ac:dyDescent="0.3">
      <c r="A340" s="111"/>
      <c r="B340" s="45" t="s">
        <v>252</v>
      </c>
      <c r="C340" s="22"/>
      <c r="D340" s="38"/>
    </row>
    <row r="341" spans="1:4" ht="15" thickBot="1" x14ac:dyDescent="0.35">
      <c r="A341" s="112"/>
      <c r="B341" s="62" t="s">
        <v>19</v>
      </c>
      <c r="C341" s="22"/>
      <c r="D341" s="28"/>
    </row>
    <row r="342" spans="1:4" ht="28.2" thickTop="1" x14ac:dyDescent="0.3">
      <c r="A342" s="23" t="s">
        <v>20</v>
      </c>
      <c r="B342" s="24">
        <v>1</v>
      </c>
      <c r="C342" s="25" t="s">
        <v>21</v>
      </c>
      <c r="D342" s="26"/>
    </row>
    <row r="343" spans="1:4" x14ac:dyDescent="0.3">
      <c r="C343" s="54" t="str">
        <f>CONCATENATE("Cena za ",B342," ks (v Kč bez DPH)",)</f>
        <v>Cena za 1 ks (v Kč bez DPH)</v>
      </c>
      <c r="D343" s="29">
        <f>(B342*D342)</f>
        <v>0</v>
      </c>
    </row>
    <row r="345" spans="1:4" ht="21" x14ac:dyDescent="0.4">
      <c r="A345" s="16" t="s">
        <v>110</v>
      </c>
      <c r="B345" s="17"/>
      <c r="C345" s="16"/>
      <c r="D345" s="12"/>
    </row>
    <row r="346" spans="1:4" x14ac:dyDescent="0.3">
      <c r="A346" s="27"/>
      <c r="B346" s="30" t="s">
        <v>13</v>
      </c>
      <c r="C346" s="20" t="s">
        <v>14</v>
      </c>
      <c r="D346" s="31" t="s">
        <v>15</v>
      </c>
    </row>
    <row r="347" spans="1:4" ht="27.6" x14ac:dyDescent="0.3">
      <c r="A347" s="107" t="s">
        <v>111</v>
      </c>
      <c r="B347" s="43" t="s">
        <v>161</v>
      </c>
      <c r="C347" s="21"/>
      <c r="D347" s="28"/>
    </row>
    <row r="348" spans="1:4" ht="15" thickBot="1" x14ac:dyDescent="0.35">
      <c r="A348" s="108"/>
      <c r="B348" s="63" t="s">
        <v>17</v>
      </c>
      <c r="C348" s="22"/>
      <c r="D348" s="64"/>
    </row>
    <row r="349" spans="1:4" ht="15" customHeight="1" thickTop="1" x14ac:dyDescent="0.3">
      <c r="A349" s="110" t="s">
        <v>112</v>
      </c>
      <c r="B349" s="45" t="s">
        <v>162</v>
      </c>
      <c r="C349" s="22"/>
      <c r="D349" s="38"/>
    </row>
    <row r="350" spans="1:4" ht="15" thickBot="1" x14ac:dyDescent="0.35">
      <c r="A350" s="106"/>
      <c r="B350" s="62" t="s">
        <v>19</v>
      </c>
      <c r="C350" s="22"/>
      <c r="D350" s="28"/>
    </row>
    <row r="351" spans="1:4" ht="28.2" thickTop="1" x14ac:dyDescent="0.3">
      <c r="A351" s="23" t="s">
        <v>20</v>
      </c>
      <c r="B351" s="24">
        <v>1</v>
      </c>
      <c r="C351" s="25" t="s">
        <v>21</v>
      </c>
      <c r="D351" s="26"/>
    </row>
    <row r="352" spans="1:4" x14ac:dyDescent="0.3">
      <c r="A352" s="8"/>
      <c r="B352" s="8"/>
      <c r="C352" s="54" t="str">
        <f>CONCATENATE("Cena za ",B351," ks (v Kč bez DPH)",)</f>
        <v>Cena za 1 ks (v Kč bez DPH)</v>
      </c>
      <c r="D352" s="34">
        <f>(B351*D351)</f>
        <v>0</v>
      </c>
    </row>
    <row r="353" spans="1:4" x14ac:dyDescent="0.3">
      <c r="A353" s="8"/>
      <c r="B353" s="8"/>
      <c r="C353" s="8"/>
      <c r="D353" s="8"/>
    </row>
    <row r="354" spans="1:4" ht="21" x14ac:dyDescent="0.4">
      <c r="A354" s="16" t="s">
        <v>113</v>
      </c>
      <c r="B354" s="17"/>
      <c r="C354" s="16"/>
      <c r="D354" s="12"/>
    </row>
    <row r="355" spans="1:4" x14ac:dyDescent="0.3">
      <c r="A355" s="27"/>
      <c r="B355" s="30" t="s">
        <v>13</v>
      </c>
      <c r="C355" s="20" t="s">
        <v>14</v>
      </c>
      <c r="D355" s="31" t="s">
        <v>15</v>
      </c>
    </row>
    <row r="356" spans="1:4" ht="31.2" customHeight="1" x14ac:dyDescent="0.3">
      <c r="A356" s="101" t="s">
        <v>114</v>
      </c>
      <c r="B356" s="43" t="s">
        <v>247</v>
      </c>
      <c r="C356" s="21"/>
      <c r="D356" s="28"/>
    </row>
    <row r="357" spans="1:4" x14ac:dyDescent="0.3">
      <c r="A357" s="131"/>
      <c r="B357" s="43" t="s">
        <v>248</v>
      </c>
      <c r="C357" s="22"/>
      <c r="D357" s="129"/>
    </row>
    <row r="358" spans="1:4" ht="15" thickBot="1" x14ac:dyDescent="0.35">
      <c r="A358" s="102"/>
      <c r="B358" s="63" t="s">
        <v>17</v>
      </c>
      <c r="C358" s="22"/>
      <c r="D358" s="64"/>
    </row>
    <row r="359" spans="1:4" ht="28.2" thickTop="1" x14ac:dyDescent="0.3">
      <c r="A359" s="103" t="s">
        <v>115</v>
      </c>
      <c r="B359" s="51" t="s">
        <v>249</v>
      </c>
      <c r="C359" s="22"/>
      <c r="D359" s="38"/>
    </row>
    <row r="360" spans="1:4" x14ac:dyDescent="0.3">
      <c r="A360" s="103"/>
      <c r="B360" s="51" t="s">
        <v>250</v>
      </c>
      <c r="C360" s="22"/>
      <c r="D360" s="38"/>
    </row>
    <row r="361" spans="1:4" ht="15" thickBot="1" x14ac:dyDescent="0.35">
      <c r="A361" s="104"/>
      <c r="B361" s="62" t="s">
        <v>19</v>
      </c>
      <c r="C361" s="22"/>
      <c r="D361" s="28"/>
    </row>
    <row r="362" spans="1:4" ht="28.2" thickTop="1" x14ac:dyDescent="0.3">
      <c r="A362" s="23" t="s">
        <v>20</v>
      </c>
      <c r="B362" s="24">
        <v>1</v>
      </c>
      <c r="C362" s="25" t="s">
        <v>21</v>
      </c>
      <c r="D362" s="26"/>
    </row>
    <row r="363" spans="1:4" x14ac:dyDescent="0.3">
      <c r="A363" s="8"/>
      <c r="B363" s="8"/>
      <c r="C363" s="54" t="str">
        <f>CONCATENATE("Cena za ",B362," ks (v Kč bez DPH)",)</f>
        <v>Cena za 1 ks (v Kč bez DPH)</v>
      </c>
      <c r="D363" s="34">
        <v>0</v>
      </c>
    </row>
    <row r="364" spans="1:4" x14ac:dyDescent="0.3">
      <c r="A364" s="8"/>
      <c r="B364" s="8"/>
      <c r="C364" s="8"/>
      <c r="D364" s="8"/>
    </row>
    <row r="365" spans="1:4" x14ac:dyDescent="0.3">
      <c r="B365" s="3"/>
    </row>
    <row r="366" spans="1:4" x14ac:dyDescent="0.3">
      <c r="B366" s="3"/>
      <c r="C366" s="36" t="s">
        <v>116</v>
      </c>
      <c r="D366" s="29">
        <f>SUM(D23)</f>
        <v>0</v>
      </c>
    </row>
    <row r="367" spans="1:4" x14ac:dyDescent="0.3">
      <c r="B367" s="3"/>
      <c r="C367" s="36" t="s">
        <v>117</v>
      </c>
      <c r="D367" s="29">
        <f>D366*1.21</f>
        <v>0</v>
      </c>
    </row>
  </sheetData>
  <mergeCells count="68">
    <mergeCell ref="A356:A358"/>
    <mergeCell ref="A359:A361"/>
    <mergeCell ref="A325:A327"/>
    <mergeCell ref="A328:A330"/>
    <mergeCell ref="A336:A338"/>
    <mergeCell ref="A339:A341"/>
    <mergeCell ref="A347:A348"/>
    <mergeCell ref="A303:A305"/>
    <mergeCell ref="A306:A308"/>
    <mergeCell ref="A314:A316"/>
    <mergeCell ref="A317:A319"/>
    <mergeCell ref="A349:A350"/>
    <mergeCell ref="A273:A275"/>
    <mergeCell ref="A281:A283"/>
    <mergeCell ref="A284:A286"/>
    <mergeCell ref="A292:A294"/>
    <mergeCell ref="A295:A297"/>
    <mergeCell ref="A248:A250"/>
    <mergeCell ref="A251:A253"/>
    <mergeCell ref="A259:A261"/>
    <mergeCell ref="A262:A264"/>
    <mergeCell ref="A270:A272"/>
    <mergeCell ref="A218:A220"/>
    <mergeCell ref="A226:A228"/>
    <mergeCell ref="A229:A231"/>
    <mergeCell ref="A237:A239"/>
    <mergeCell ref="A240:A242"/>
    <mergeCell ref="A193:A195"/>
    <mergeCell ref="A196:A198"/>
    <mergeCell ref="A204:A206"/>
    <mergeCell ref="A207:A209"/>
    <mergeCell ref="A215:A217"/>
    <mergeCell ref="A163:A165"/>
    <mergeCell ref="A171:A173"/>
    <mergeCell ref="A174:A176"/>
    <mergeCell ref="A182:A184"/>
    <mergeCell ref="A185:A187"/>
    <mergeCell ref="A138:A140"/>
    <mergeCell ref="A141:A143"/>
    <mergeCell ref="A149:A151"/>
    <mergeCell ref="A152:A154"/>
    <mergeCell ref="A160:A162"/>
    <mergeCell ref="A96:A98"/>
    <mergeCell ref="A60:A62"/>
    <mergeCell ref="A63:A65"/>
    <mergeCell ref="A71:A73"/>
    <mergeCell ref="A130:A132"/>
    <mergeCell ref="D19:D20"/>
    <mergeCell ref="D30:D31"/>
    <mergeCell ref="A38:A40"/>
    <mergeCell ref="A41:A43"/>
    <mergeCell ref="D41:D42"/>
    <mergeCell ref="B178:B180"/>
    <mergeCell ref="A27:A29"/>
    <mergeCell ref="A16:A18"/>
    <mergeCell ref="A19:A21"/>
    <mergeCell ref="A30:A32"/>
    <mergeCell ref="A49:A51"/>
    <mergeCell ref="A52:A54"/>
    <mergeCell ref="A74:A76"/>
    <mergeCell ref="A104:A106"/>
    <mergeCell ref="A107:A109"/>
    <mergeCell ref="A115:A117"/>
    <mergeCell ref="A118:A120"/>
    <mergeCell ref="A127:A129"/>
    <mergeCell ref="A93:A95"/>
    <mergeCell ref="A82:A84"/>
    <mergeCell ref="A85:A87"/>
  </mergeCells>
  <pageMargins left="0.70866141732283472" right="0.51181102362204722" top="0.78740157480314965" bottom="0.78740157480314965" header="0.31496062992125984" footer="0.31496062992125984"/>
  <pageSetup paperSize="9" scale="66" fitToHeight="0" orientation="landscape" r:id="rId1"/>
  <headerFooter>
    <oddHeader>&amp;L&amp;"-,Kurzíva"&amp;9Janáček Academy of Performing Arts
&amp;R&amp;"-,Kurzíva"&amp;9Annex 1:   Technical Specification of Equipment and Price Calculation</oddHeader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D927-020D-455C-AFDA-5908A197EE76}">
  <dimension ref="A1:E47"/>
  <sheetViews>
    <sheetView topLeftCell="A35" workbookViewId="0">
      <selection activeCell="B21" sqref="A21:XFD21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118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18"/>
      <c r="B15" s="19" t="s">
        <v>13</v>
      </c>
      <c r="C15" s="20" t="s">
        <v>14</v>
      </c>
      <c r="D15" s="31" t="s">
        <v>15</v>
      </c>
      <c r="E15" s="13"/>
    </row>
    <row r="16" spans="1:5" ht="15" customHeight="1" x14ac:dyDescent="0.3">
      <c r="A16" s="113" t="s">
        <v>119</v>
      </c>
      <c r="B16" s="73" t="s">
        <v>120</v>
      </c>
      <c r="C16" s="21"/>
      <c r="D16" s="28"/>
      <c r="E16" s="9"/>
    </row>
    <row r="17" spans="1:5" ht="27.6" x14ac:dyDescent="0.3">
      <c r="A17" s="114"/>
      <c r="B17" s="72" t="s">
        <v>163</v>
      </c>
      <c r="C17" s="22"/>
      <c r="D17" s="28"/>
      <c r="E17" s="9"/>
    </row>
    <row r="18" spans="1:5" x14ac:dyDescent="0.3">
      <c r="A18" s="114"/>
      <c r="B18" s="48" t="s">
        <v>164</v>
      </c>
      <c r="C18" s="22"/>
      <c r="D18" s="28"/>
      <c r="E18" s="9"/>
    </row>
    <row r="19" spans="1:5" ht="41.4" x14ac:dyDescent="0.3">
      <c r="A19" s="114"/>
      <c r="B19" s="48" t="s">
        <v>165</v>
      </c>
      <c r="C19" s="22"/>
      <c r="D19" s="28"/>
      <c r="E19" s="9"/>
    </row>
    <row r="20" spans="1:5" ht="27.6" x14ac:dyDescent="0.3">
      <c r="A20" s="114"/>
      <c r="B20" s="48" t="s">
        <v>166</v>
      </c>
      <c r="C20" s="22"/>
      <c r="D20" s="28"/>
      <c r="E20" s="9"/>
    </row>
    <row r="21" spans="1:5" x14ac:dyDescent="0.3">
      <c r="A21" s="114"/>
      <c r="B21" s="48" t="s">
        <v>167</v>
      </c>
      <c r="C21" s="22"/>
      <c r="D21" s="28"/>
      <c r="E21" s="9"/>
    </row>
    <row r="22" spans="1:5" ht="27.6" x14ac:dyDescent="0.3">
      <c r="A22" s="114"/>
      <c r="B22" s="48" t="s">
        <v>168</v>
      </c>
      <c r="C22" s="22"/>
      <c r="D22" s="28"/>
      <c r="E22" s="9"/>
    </row>
    <row r="23" spans="1:5" ht="27.6" x14ac:dyDescent="0.3">
      <c r="A23" s="114"/>
      <c r="B23" s="48" t="s">
        <v>169</v>
      </c>
      <c r="C23" s="22"/>
      <c r="D23" s="28"/>
      <c r="E23" s="9"/>
    </row>
    <row r="24" spans="1:5" ht="41.4" x14ac:dyDescent="0.3">
      <c r="A24" s="114"/>
      <c r="B24" s="48" t="s">
        <v>170</v>
      </c>
      <c r="C24" s="22"/>
      <c r="D24" s="28"/>
      <c r="E24" s="9"/>
    </row>
    <row r="25" spans="1:5" x14ac:dyDescent="0.3">
      <c r="A25" s="114"/>
      <c r="B25" s="48" t="s">
        <v>171</v>
      </c>
      <c r="C25" s="22"/>
      <c r="D25" s="28"/>
      <c r="E25" s="9"/>
    </row>
    <row r="26" spans="1:5" ht="15" thickBot="1" x14ac:dyDescent="0.35">
      <c r="A26" s="115"/>
      <c r="B26" s="63" t="s">
        <v>17</v>
      </c>
      <c r="C26" s="22"/>
      <c r="D26" s="64"/>
      <c r="E26" s="9"/>
    </row>
    <row r="27" spans="1:5" ht="15" customHeight="1" thickTop="1" x14ac:dyDescent="0.3">
      <c r="A27" s="116" t="s">
        <v>121</v>
      </c>
      <c r="B27" s="74" t="s">
        <v>122</v>
      </c>
      <c r="C27" s="22"/>
      <c r="D27" s="38"/>
      <c r="E27" s="9"/>
    </row>
    <row r="28" spans="1:5" ht="27.6" x14ac:dyDescent="0.3">
      <c r="A28" s="117"/>
      <c r="B28" s="83" t="s">
        <v>172</v>
      </c>
      <c r="C28" s="22"/>
      <c r="D28" s="28"/>
      <c r="E28" s="9"/>
    </row>
    <row r="29" spans="1:5" x14ac:dyDescent="0.3">
      <c r="A29" s="117"/>
      <c r="B29" s="78" t="s">
        <v>173</v>
      </c>
      <c r="C29" s="22"/>
      <c r="D29" s="28"/>
      <c r="E29" s="9"/>
    </row>
    <row r="30" spans="1:5" ht="41.4" x14ac:dyDescent="0.3">
      <c r="A30" s="117"/>
      <c r="B30" s="84" t="s">
        <v>174</v>
      </c>
      <c r="C30" s="22"/>
      <c r="D30" s="28"/>
      <c r="E30" s="9"/>
    </row>
    <row r="31" spans="1:5" ht="27.6" x14ac:dyDescent="0.3">
      <c r="A31" s="117"/>
      <c r="B31" s="84" t="s">
        <v>175</v>
      </c>
      <c r="C31" s="22"/>
      <c r="D31" s="28"/>
      <c r="E31" s="9"/>
    </row>
    <row r="32" spans="1:5" x14ac:dyDescent="0.3">
      <c r="A32" s="117"/>
      <c r="B32" s="78" t="s">
        <v>176</v>
      </c>
      <c r="C32" s="22"/>
      <c r="D32" s="28"/>
      <c r="E32" s="9"/>
    </row>
    <row r="33" spans="1:5" ht="27.75" customHeight="1" x14ac:dyDescent="0.3">
      <c r="A33" s="117"/>
      <c r="B33" s="83" t="s">
        <v>177</v>
      </c>
      <c r="C33" s="22"/>
      <c r="D33" s="28"/>
      <c r="E33" s="9"/>
    </row>
    <row r="34" spans="1:5" ht="27.6" x14ac:dyDescent="0.3">
      <c r="A34" s="117"/>
      <c r="B34" s="83" t="s">
        <v>178</v>
      </c>
      <c r="C34" s="22"/>
      <c r="D34" s="28"/>
      <c r="E34" s="9"/>
    </row>
    <row r="35" spans="1:5" ht="41.4" x14ac:dyDescent="0.3">
      <c r="A35" s="117"/>
      <c r="B35" s="84" t="s">
        <v>179</v>
      </c>
      <c r="C35" s="22"/>
      <c r="D35" s="28"/>
      <c r="E35" s="9"/>
    </row>
    <row r="36" spans="1:5" x14ac:dyDescent="0.3">
      <c r="A36" s="117"/>
      <c r="B36" s="78" t="s">
        <v>180</v>
      </c>
      <c r="C36" s="22"/>
      <c r="D36" s="28"/>
      <c r="E36" s="9"/>
    </row>
    <row r="37" spans="1:5" ht="15" thickBot="1" x14ac:dyDescent="0.35">
      <c r="A37" s="118"/>
      <c r="B37" s="62" t="s">
        <v>19</v>
      </c>
      <c r="C37" s="22"/>
      <c r="D37" s="38"/>
      <c r="E37" s="9"/>
    </row>
    <row r="38" spans="1:5" ht="28.2" thickTop="1" x14ac:dyDescent="0.3">
      <c r="A38" s="23" t="s">
        <v>20</v>
      </c>
      <c r="B38" s="24">
        <v>1</v>
      </c>
      <c r="C38" s="25" t="s">
        <v>21</v>
      </c>
      <c r="D38" s="26"/>
      <c r="E38" s="9"/>
    </row>
    <row r="39" spans="1:5" x14ac:dyDescent="0.3">
      <c r="A39" s="8"/>
      <c r="B39" s="8"/>
      <c r="C39" s="54" t="str">
        <f>CONCATENATE("Cena za ",B38," ks (v Kč bez DPH)",)</f>
        <v>Cena za 1 ks (v Kč bez DPH)</v>
      </c>
      <c r="D39" s="34">
        <f>(B38*D38)</f>
        <v>0</v>
      </c>
      <c r="E39" s="9"/>
    </row>
    <row r="40" spans="1:5" x14ac:dyDescent="0.3">
      <c r="A40" s="8"/>
      <c r="B40" s="8"/>
      <c r="C40" s="8"/>
      <c r="D40" s="8"/>
      <c r="E40" s="9"/>
    </row>
    <row r="41" spans="1:5" x14ac:dyDescent="0.3">
      <c r="A41" s="2"/>
      <c r="B41" s="2"/>
      <c r="C41" s="2"/>
      <c r="D41" s="2"/>
      <c r="E41" s="3"/>
    </row>
    <row r="42" spans="1:5" x14ac:dyDescent="0.3">
      <c r="A42" s="2"/>
      <c r="B42" s="2"/>
      <c r="C42" s="36" t="s">
        <v>116</v>
      </c>
      <c r="D42" s="29">
        <f>SUM(D39)</f>
        <v>0</v>
      </c>
      <c r="E42" s="3"/>
    </row>
    <row r="43" spans="1:5" x14ac:dyDescent="0.3">
      <c r="A43" s="2"/>
      <c r="B43" s="2"/>
      <c r="C43" s="36" t="s">
        <v>117</v>
      </c>
      <c r="D43" s="29">
        <f>D42*1.21</f>
        <v>0</v>
      </c>
      <c r="E43" s="3"/>
    </row>
    <row r="44" spans="1:5" x14ac:dyDescent="0.3">
      <c r="A44" s="2"/>
      <c r="B44" s="2"/>
      <c r="C44" s="2"/>
      <c r="D44" s="2"/>
      <c r="E44" s="3"/>
    </row>
    <row r="45" spans="1:5" x14ac:dyDescent="0.3">
      <c r="A45" s="2"/>
      <c r="B45" s="2"/>
      <c r="C45" s="2"/>
      <c r="D45" s="2"/>
      <c r="E45" s="3"/>
    </row>
    <row r="46" spans="1:5" x14ac:dyDescent="0.3">
      <c r="A46" s="2"/>
      <c r="B46" s="2"/>
      <c r="C46" s="2"/>
      <c r="D46" s="2"/>
      <c r="E46" s="3"/>
    </row>
    <row r="47" spans="1:5" x14ac:dyDescent="0.3">
      <c r="A47" s="2"/>
      <c r="B47" s="2"/>
      <c r="C47" s="2"/>
      <c r="D47" s="2"/>
      <c r="E47" s="3"/>
    </row>
  </sheetData>
  <mergeCells count="2">
    <mergeCell ref="A16:A26"/>
    <mergeCell ref="A27:A3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8045-B82B-4A36-BCAC-C7B1E335B71A}">
  <dimension ref="A1:E31"/>
  <sheetViews>
    <sheetView topLeftCell="A9" workbookViewId="0">
      <selection activeCell="B21" sqref="B21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123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27"/>
      <c r="B15" s="30" t="s">
        <v>13</v>
      </c>
      <c r="C15" s="20" t="s">
        <v>14</v>
      </c>
      <c r="D15" s="31" t="s">
        <v>15</v>
      </c>
      <c r="E15" s="13"/>
    </row>
    <row r="16" spans="1:5" ht="41.4" x14ac:dyDescent="0.3">
      <c r="A16" s="97" t="s">
        <v>124</v>
      </c>
      <c r="B16" s="40" t="s">
        <v>231</v>
      </c>
      <c r="C16" s="21"/>
      <c r="D16" s="28"/>
      <c r="E16" s="9"/>
    </row>
    <row r="17" spans="1:5" x14ac:dyDescent="0.3">
      <c r="A17" s="121"/>
      <c r="B17" s="40" t="s">
        <v>232</v>
      </c>
      <c r="C17" s="22"/>
      <c r="D17" s="129"/>
      <c r="E17" s="9"/>
    </row>
    <row r="18" spans="1:5" ht="15" thickBot="1" x14ac:dyDescent="0.35">
      <c r="A18" s="90"/>
      <c r="B18" s="63" t="s">
        <v>17</v>
      </c>
      <c r="C18" s="22"/>
      <c r="D18" s="64"/>
      <c r="E18" s="9"/>
    </row>
    <row r="19" spans="1:5" ht="42" thickTop="1" x14ac:dyDescent="0.3">
      <c r="A19" s="94" t="s">
        <v>125</v>
      </c>
      <c r="B19" s="56" t="s">
        <v>233</v>
      </c>
      <c r="C19" s="22"/>
      <c r="D19" s="38"/>
      <c r="E19" s="9"/>
    </row>
    <row r="20" spans="1:5" x14ac:dyDescent="0.3">
      <c r="A20" s="94"/>
      <c r="B20" s="56" t="s">
        <v>234</v>
      </c>
      <c r="C20" s="22"/>
      <c r="D20" s="38"/>
      <c r="E20" s="9"/>
    </row>
    <row r="21" spans="1:5" ht="15" thickBot="1" x14ac:dyDescent="0.35">
      <c r="A21" s="96"/>
      <c r="B21" s="62" t="s">
        <v>19</v>
      </c>
      <c r="C21" s="22"/>
      <c r="D21" s="28"/>
      <c r="E21" s="9"/>
    </row>
    <row r="22" spans="1:5" ht="28.2" thickTop="1" x14ac:dyDescent="0.3">
      <c r="A22" s="23" t="s">
        <v>20</v>
      </c>
      <c r="B22" s="24">
        <v>1</v>
      </c>
      <c r="C22" s="25" t="s">
        <v>21</v>
      </c>
      <c r="D22" s="26"/>
      <c r="E22" s="9"/>
    </row>
    <row r="23" spans="1:5" x14ac:dyDescent="0.3">
      <c r="A23" s="8"/>
      <c r="B23" s="8"/>
      <c r="C23" s="54" t="str">
        <f>CONCATENATE("Cena za ",B22," ks (v Kč bez DPH)",)</f>
        <v>Cena za 1 ks (v Kč bez DPH)</v>
      </c>
      <c r="D23" s="34">
        <f>(B22*D22)</f>
        <v>0</v>
      </c>
      <c r="E23" s="9"/>
    </row>
    <row r="24" spans="1:5" x14ac:dyDescent="0.3">
      <c r="A24" s="8"/>
      <c r="B24" s="8"/>
      <c r="C24" s="8"/>
      <c r="D24" s="8"/>
      <c r="E24" s="9"/>
    </row>
    <row r="25" spans="1:5" x14ac:dyDescent="0.3">
      <c r="A25" s="2"/>
      <c r="B25" s="2"/>
      <c r="C25" s="2"/>
      <c r="D25" s="2"/>
      <c r="E25" s="3"/>
    </row>
    <row r="26" spans="1:5" x14ac:dyDescent="0.3">
      <c r="A26" s="2"/>
      <c r="B26" s="2"/>
      <c r="C26" s="36" t="s">
        <v>116</v>
      </c>
      <c r="D26" s="29">
        <f>SUM(D23)</f>
        <v>0</v>
      </c>
      <c r="E26" s="3"/>
    </row>
    <row r="27" spans="1:5" x14ac:dyDescent="0.3">
      <c r="A27" s="2"/>
      <c r="B27" s="2"/>
      <c r="C27" s="36" t="s">
        <v>117</v>
      </c>
      <c r="D27" s="29">
        <f>D26*1.21</f>
        <v>0</v>
      </c>
      <c r="E27" s="3"/>
    </row>
    <row r="28" spans="1:5" x14ac:dyDescent="0.3">
      <c r="A28" s="2"/>
      <c r="B28" s="2"/>
      <c r="C28" s="2"/>
      <c r="D28" s="2"/>
      <c r="E28" s="3"/>
    </row>
    <row r="29" spans="1:5" x14ac:dyDescent="0.3">
      <c r="A29" s="2"/>
      <c r="B29" s="2"/>
      <c r="C29" s="2"/>
      <c r="D29" s="2"/>
      <c r="E29" s="3"/>
    </row>
    <row r="30" spans="1:5" x14ac:dyDescent="0.3">
      <c r="A30" s="2"/>
      <c r="B30" s="2"/>
      <c r="C30" s="2"/>
      <c r="D30" s="2"/>
      <c r="E30" s="3"/>
    </row>
    <row r="31" spans="1:5" x14ac:dyDescent="0.3">
      <c r="A31" s="2"/>
      <c r="B31" s="2"/>
      <c r="C31" s="2"/>
      <c r="D31" s="2"/>
      <c r="E31" s="3"/>
    </row>
  </sheetData>
  <mergeCells count="2">
    <mergeCell ref="A16:A18"/>
    <mergeCell ref="A19:A21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5152-B28E-4D14-9CC7-34BBAC52061E}">
  <dimension ref="A1:E41"/>
  <sheetViews>
    <sheetView topLeftCell="A18" workbookViewId="0">
      <selection activeCell="B35" sqref="B35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126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18"/>
      <c r="B15" s="30" t="s">
        <v>13</v>
      </c>
      <c r="C15" s="20" t="s">
        <v>14</v>
      </c>
      <c r="D15" s="31" t="s">
        <v>15</v>
      </c>
      <c r="E15" s="13"/>
    </row>
    <row r="16" spans="1:5" ht="41.4" x14ac:dyDescent="0.3">
      <c r="A16" s="89" t="s">
        <v>127</v>
      </c>
      <c r="B16" s="40" t="s">
        <v>223</v>
      </c>
      <c r="C16" s="21"/>
      <c r="D16" s="28"/>
      <c r="E16" s="9"/>
    </row>
    <row r="17" spans="1:5" x14ac:dyDescent="0.3">
      <c r="A17" s="121"/>
      <c r="B17" s="40" t="s">
        <v>224</v>
      </c>
      <c r="C17" s="22"/>
      <c r="D17" s="129"/>
      <c r="E17" s="9"/>
    </row>
    <row r="18" spans="1:5" ht="15" thickBot="1" x14ac:dyDescent="0.35">
      <c r="A18" s="90"/>
      <c r="B18" s="63" t="s">
        <v>128</v>
      </c>
      <c r="C18" s="22"/>
      <c r="D18" s="64"/>
      <c r="E18" s="9"/>
    </row>
    <row r="19" spans="1:5" ht="46.2" customHeight="1" thickTop="1" x14ac:dyDescent="0.3">
      <c r="A19" s="94" t="s">
        <v>129</v>
      </c>
      <c r="B19" s="56" t="s">
        <v>225</v>
      </c>
      <c r="C19" s="22"/>
      <c r="D19" s="38"/>
      <c r="E19" s="9"/>
    </row>
    <row r="20" spans="1:5" x14ac:dyDescent="0.3">
      <c r="A20" s="94"/>
      <c r="B20" s="56" t="s">
        <v>226</v>
      </c>
      <c r="C20" s="22"/>
      <c r="D20" s="38"/>
      <c r="E20" s="9"/>
    </row>
    <row r="21" spans="1:5" ht="15" thickBot="1" x14ac:dyDescent="0.35">
      <c r="A21" s="96"/>
      <c r="B21" s="62" t="s">
        <v>19</v>
      </c>
      <c r="C21" s="22"/>
      <c r="D21" s="28"/>
      <c r="E21" s="9"/>
    </row>
    <row r="22" spans="1:5" ht="28.2" thickTop="1" x14ac:dyDescent="0.3">
      <c r="A22" s="23" t="s">
        <v>20</v>
      </c>
      <c r="B22" s="24">
        <v>1</v>
      </c>
      <c r="C22" s="25" t="s">
        <v>21</v>
      </c>
      <c r="D22" s="26"/>
      <c r="E22" s="9"/>
    </row>
    <row r="23" spans="1:5" x14ac:dyDescent="0.3">
      <c r="A23" s="2"/>
      <c r="B23" s="2"/>
      <c r="C23" s="54" t="str">
        <f>CONCATENATE("Cena za ",B22," ks (v Kč bez DPH)",)</f>
        <v>Cena za 1 ks (v Kč bez DPH)</v>
      </c>
      <c r="D23" s="29">
        <f>(B22*D22)</f>
        <v>0</v>
      </c>
      <c r="E23" s="3"/>
    </row>
    <row r="24" spans="1:5" x14ac:dyDescent="0.3">
      <c r="A24" s="2"/>
      <c r="B24" s="2"/>
      <c r="C24" s="2"/>
      <c r="D24" s="2"/>
      <c r="E24" s="3"/>
    </row>
    <row r="25" spans="1:5" ht="21" x14ac:dyDescent="0.4">
      <c r="A25" s="16" t="s">
        <v>22</v>
      </c>
      <c r="B25" s="17"/>
      <c r="C25" s="16"/>
      <c r="D25" s="12"/>
      <c r="E25" s="13"/>
    </row>
    <row r="26" spans="1:5" x14ac:dyDescent="0.3">
      <c r="A26" s="18"/>
      <c r="B26" s="30" t="s">
        <v>13</v>
      </c>
      <c r="C26" s="20" t="s">
        <v>14</v>
      </c>
      <c r="D26" s="31" t="s">
        <v>15</v>
      </c>
      <c r="E26" s="13"/>
    </row>
    <row r="27" spans="1:5" ht="27.6" x14ac:dyDescent="0.3">
      <c r="A27" s="89" t="s">
        <v>130</v>
      </c>
      <c r="B27" s="43" t="s">
        <v>227</v>
      </c>
      <c r="C27" s="21"/>
      <c r="D27" s="28"/>
      <c r="E27" s="13"/>
    </row>
    <row r="28" spans="1:5" x14ac:dyDescent="0.3">
      <c r="A28" s="121"/>
      <c r="B28" s="43" t="s">
        <v>228</v>
      </c>
      <c r="C28" s="22"/>
      <c r="D28" s="28"/>
      <c r="E28" s="13"/>
    </row>
    <row r="29" spans="1:5" x14ac:dyDescent="0.3">
      <c r="A29" s="119"/>
      <c r="B29" s="61" t="s">
        <v>17</v>
      </c>
      <c r="C29" s="22"/>
      <c r="D29" s="28"/>
      <c r="E29" s="13"/>
    </row>
    <row r="30" spans="1:5" ht="27.6" x14ac:dyDescent="0.3">
      <c r="A30" s="120" t="s">
        <v>131</v>
      </c>
      <c r="B30" s="56" t="s">
        <v>229</v>
      </c>
      <c r="C30" s="22"/>
      <c r="D30" s="28"/>
      <c r="E30" s="13"/>
    </row>
    <row r="31" spans="1:5" x14ac:dyDescent="0.3">
      <c r="A31" s="94"/>
      <c r="B31" s="56" t="s">
        <v>230</v>
      </c>
      <c r="C31" s="22"/>
      <c r="D31" s="28"/>
      <c r="E31" s="13"/>
    </row>
    <row r="32" spans="1:5" ht="15" thickBot="1" x14ac:dyDescent="0.35">
      <c r="A32" s="96"/>
      <c r="B32" s="62" t="s">
        <v>19</v>
      </c>
      <c r="C32" s="22"/>
      <c r="D32" s="28"/>
      <c r="E32" s="13"/>
    </row>
    <row r="33" spans="1:5" ht="28.2" thickTop="1" x14ac:dyDescent="0.3">
      <c r="A33" s="23" t="s">
        <v>20</v>
      </c>
      <c r="B33" s="24">
        <v>1</v>
      </c>
      <c r="C33" s="25" t="s">
        <v>21</v>
      </c>
      <c r="D33" s="26"/>
      <c r="E33" s="9"/>
    </row>
    <row r="34" spans="1:5" x14ac:dyDescent="0.3">
      <c r="A34" s="2"/>
      <c r="B34" s="2"/>
      <c r="C34" s="54" t="str">
        <f>CONCATENATE("Cena za ",B33," ks (v Kč bez DPH)",)</f>
        <v>Cena za 1 ks (v Kč bez DPH)</v>
      </c>
      <c r="D34" s="29">
        <f>(B33*D33)</f>
        <v>0</v>
      </c>
      <c r="E34" s="3"/>
    </row>
    <row r="35" spans="1:5" x14ac:dyDescent="0.3">
      <c r="A35" s="2"/>
      <c r="B35" s="2"/>
      <c r="C35" s="2"/>
      <c r="D35" s="2"/>
      <c r="E35" s="3"/>
    </row>
    <row r="36" spans="1:5" x14ac:dyDescent="0.3">
      <c r="A36" s="2"/>
      <c r="B36" s="2"/>
      <c r="C36" s="2"/>
      <c r="D36" s="2"/>
      <c r="E36" s="3"/>
    </row>
    <row r="37" spans="1:5" x14ac:dyDescent="0.3">
      <c r="A37" s="2"/>
      <c r="B37" s="2"/>
      <c r="C37" s="36" t="s">
        <v>116</v>
      </c>
      <c r="D37" s="29">
        <f>SUM(D23,D34)</f>
        <v>0</v>
      </c>
      <c r="E37" s="3"/>
    </row>
    <row r="38" spans="1:5" x14ac:dyDescent="0.3">
      <c r="A38" s="2"/>
      <c r="B38" s="2"/>
      <c r="C38" s="36" t="s">
        <v>117</v>
      </c>
      <c r="D38" s="29">
        <f>D37*1.21</f>
        <v>0</v>
      </c>
      <c r="E38" s="3"/>
    </row>
    <row r="39" spans="1:5" x14ac:dyDescent="0.3">
      <c r="A39" s="2"/>
      <c r="B39" s="2"/>
      <c r="C39" s="2"/>
      <c r="D39" s="2"/>
      <c r="E39" s="3"/>
    </row>
    <row r="40" spans="1:5" x14ac:dyDescent="0.3">
      <c r="A40" s="2"/>
      <c r="B40" s="2"/>
      <c r="C40" s="2"/>
      <c r="D40" s="2"/>
      <c r="E40" s="3"/>
    </row>
    <row r="41" spans="1:5" x14ac:dyDescent="0.3">
      <c r="A41" s="2"/>
      <c r="B41" s="2"/>
      <c r="C41" s="2"/>
      <c r="D41" s="2"/>
      <c r="E41" s="3"/>
    </row>
  </sheetData>
  <mergeCells count="4">
    <mergeCell ref="A16:A18"/>
    <mergeCell ref="A19:A21"/>
    <mergeCell ref="A27:A29"/>
    <mergeCell ref="A30:A3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39D3-49FB-4C22-BF08-87467DD2E923}">
  <dimension ref="A1:E45"/>
  <sheetViews>
    <sheetView topLeftCell="A22" workbookViewId="0">
      <selection activeCell="B17" sqref="B17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x14ac:dyDescent="0.3">
      <c r="A1" s="2" t="s">
        <v>0</v>
      </c>
      <c r="B1" s="2"/>
      <c r="C1" s="2"/>
      <c r="D1" s="2"/>
      <c r="E1" s="3"/>
    </row>
    <row r="2" spans="1:5" ht="15.6" x14ac:dyDescent="0.3">
      <c r="A2" s="4" t="s">
        <v>1</v>
      </c>
      <c r="B2" s="5" t="s">
        <v>2</v>
      </c>
      <c r="C2" s="1"/>
      <c r="D2" s="6"/>
      <c r="E2" s="7"/>
    </row>
    <row r="3" spans="1:5" ht="15.6" x14ac:dyDescent="0.3">
      <c r="A3" s="1"/>
      <c r="B3" s="55" t="s">
        <v>132</v>
      </c>
      <c r="C3" s="1"/>
      <c r="D3" s="8"/>
      <c r="E3" s="9"/>
    </row>
    <row r="4" spans="1:5" x14ac:dyDescent="0.3">
      <c r="A4" s="10" t="s">
        <v>4</v>
      </c>
      <c r="B4" s="8"/>
      <c r="C4" s="10"/>
      <c r="D4" s="8"/>
      <c r="E4" s="9"/>
    </row>
    <row r="5" spans="1:5" x14ac:dyDescent="0.3">
      <c r="A5" s="11" t="s">
        <v>5</v>
      </c>
      <c r="B5" s="8"/>
      <c r="C5" s="11"/>
      <c r="D5" s="8"/>
      <c r="E5" s="9"/>
    </row>
    <row r="6" spans="1:5" x14ac:dyDescent="0.3">
      <c r="A6" s="11" t="s">
        <v>6</v>
      </c>
      <c r="B6" s="12"/>
      <c r="C6" s="11"/>
      <c r="D6" s="12"/>
      <c r="E6" s="13"/>
    </row>
    <row r="7" spans="1:5" x14ac:dyDescent="0.3">
      <c r="A7" s="11" t="s">
        <v>7</v>
      </c>
      <c r="B7" s="12"/>
      <c r="C7" s="11"/>
      <c r="D7" s="12"/>
      <c r="E7" s="13"/>
    </row>
    <row r="8" spans="1:5" x14ac:dyDescent="0.3">
      <c r="A8" s="11" t="s">
        <v>8</v>
      </c>
      <c r="B8" s="12"/>
      <c r="C8" s="11"/>
      <c r="D8" s="12"/>
      <c r="E8" s="13"/>
    </row>
    <row r="9" spans="1:5" x14ac:dyDescent="0.3">
      <c r="A9" s="11" t="s">
        <v>9</v>
      </c>
      <c r="B9" s="12"/>
      <c r="C9" s="11"/>
      <c r="D9" s="12"/>
      <c r="E9" s="13"/>
    </row>
    <row r="10" spans="1:5" x14ac:dyDescent="0.3">
      <c r="A10" s="11" t="s">
        <v>10</v>
      </c>
      <c r="B10" s="12"/>
      <c r="C10" s="11"/>
      <c r="D10" s="12"/>
      <c r="E10" s="13"/>
    </row>
    <row r="11" spans="1:5" x14ac:dyDescent="0.3">
      <c r="A11" s="11" t="s">
        <v>11</v>
      </c>
      <c r="B11" s="12"/>
      <c r="C11" s="11"/>
      <c r="D11" s="12"/>
      <c r="E11" s="13"/>
    </row>
    <row r="12" spans="1:5" x14ac:dyDescent="0.3">
      <c r="A12" s="14"/>
      <c r="B12" s="14"/>
      <c r="C12" s="14"/>
      <c r="D12" s="14"/>
      <c r="E12" s="15"/>
    </row>
    <row r="13" spans="1:5" ht="21" x14ac:dyDescent="0.4">
      <c r="A13" s="16" t="s">
        <v>12</v>
      </c>
      <c r="B13" s="17"/>
      <c r="C13" s="16"/>
      <c r="D13" s="12"/>
      <c r="E13" s="13"/>
    </row>
    <row r="14" spans="1:5" x14ac:dyDescent="0.3">
      <c r="A14" s="27"/>
      <c r="B14" s="30" t="s">
        <v>13</v>
      </c>
      <c r="C14" s="20" t="s">
        <v>14</v>
      </c>
      <c r="D14" s="31" t="s">
        <v>15</v>
      </c>
      <c r="E14" s="13"/>
    </row>
    <row r="15" spans="1:5" ht="27.6" x14ac:dyDescent="0.3">
      <c r="A15" s="97" t="s">
        <v>133</v>
      </c>
      <c r="B15" s="48" t="s">
        <v>134</v>
      </c>
      <c r="C15" s="21"/>
      <c r="D15" s="28"/>
      <c r="E15" s="9"/>
    </row>
    <row r="16" spans="1:5" ht="41.4" x14ac:dyDescent="0.3">
      <c r="A16" s="121"/>
      <c r="B16" s="48" t="s">
        <v>181</v>
      </c>
      <c r="C16" s="22"/>
      <c r="D16" s="28"/>
      <c r="E16" s="9"/>
    </row>
    <row r="17" spans="1:5" ht="41.4" x14ac:dyDescent="0.3">
      <c r="A17" s="121"/>
      <c r="B17" s="48" t="s">
        <v>182</v>
      </c>
      <c r="C17" s="22"/>
      <c r="D17" s="28"/>
      <c r="E17" s="9"/>
    </row>
    <row r="18" spans="1:5" ht="27.6" x14ac:dyDescent="0.3">
      <c r="A18" s="121"/>
      <c r="B18" s="48" t="s">
        <v>183</v>
      </c>
      <c r="C18" s="22"/>
      <c r="D18" s="28"/>
      <c r="E18" s="9"/>
    </row>
    <row r="19" spans="1:5" ht="27.6" x14ac:dyDescent="0.3">
      <c r="A19" s="121"/>
      <c r="B19" s="48" t="s">
        <v>184</v>
      </c>
      <c r="C19" s="22"/>
      <c r="D19" s="28"/>
      <c r="E19" s="9"/>
    </row>
    <row r="20" spans="1:5" ht="27.6" x14ac:dyDescent="0.3">
      <c r="A20" s="121"/>
      <c r="B20" s="48" t="s">
        <v>185</v>
      </c>
      <c r="C20" s="22"/>
      <c r="D20" s="28"/>
      <c r="E20" s="9"/>
    </row>
    <row r="21" spans="1:5" x14ac:dyDescent="0.3">
      <c r="A21" s="121"/>
      <c r="B21" s="75" t="s">
        <v>135</v>
      </c>
      <c r="C21" s="22"/>
      <c r="D21" s="28"/>
      <c r="E21" s="9"/>
    </row>
    <row r="22" spans="1:5" ht="27.6" x14ac:dyDescent="0.3">
      <c r="A22" s="121"/>
      <c r="B22" s="48" t="s">
        <v>186</v>
      </c>
      <c r="C22" s="22"/>
      <c r="D22" s="28"/>
      <c r="E22" s="9"/>
    </row>
    <row r="23" spans="1:5" ht="27.6" x14ac:dyDescent="0.3">
      <c r="A23" s="121"/>
      <c r="B23" s="48" t="s">
        <v>187</v>
      </c>
      <c r="C23" s="22"/>
      <c r="D23" s="28"/>
      <c r="E23" s="9"/>
    </row>
    <row r="24" spans="1:5" x14ac:dyDescent="0.3">
      <c r="A24" s="121"/>
      <c r="B24" s="48" t="s">
        <v>188</v>
      </c>
      <c r="C24" s="22"/>
      <c r="D24" s="28"/>
      <c r="E24" s="9"/>
    </row>
    <row r="25" spans="1:5" ht="15" thickBot="1" x14ac:dyDescent="0.35">
      <c r="A25" s="90"/>
      <c r="B25" s="63" t="s">
        <v>17</v>
      </c>
      <c r="C25" s="22"/>
      <c r="D25" s="64"/>
      <c r="E25" s="9"/>
    </row>
    <row r="26" spans="1:5" ht="28.2" thickTop="1" x14ac:dyDescent="0.3">
      <c r="A26" s="110" t="s">
        <v>136</v>
      </c>
      <c r="B26" s="76" t="s">
        <v>137</v>
      </c>
      <c r="C26" s="22"/>
      <c r="D26" s="38"/>
      <c r="E26" s="9"/>
    </row>
    <row r="27" spans="1:5" ht="44.4" customHeight="1" x14ac:dyDescent="0.3">
      <c r="A27" s="105"/>
      <c r="B27" s="35" t="s">
        <v>189</v>
      </c>
      <c r="C27" s="22"/>
      <c r="D27" s="28"/>
      <c r="E27" s="9"/>
    </row>
    <row r="28" spans="1:5" ht="44.4" customHeight="1" x14ac:dyDescent="0.3">
      <c r="A28" s="105"/>
      <c r="B28" s="35" t="s">
        <v>190</v>
      </c>
      <c r="C28" s="22"/>
      <c r="D28" s="28"/>
      <c r="E28" s="9"/>
    </row>
    <row r="29" spans="1:5" ht="27.6" x14ac:dyDescent="0.3">
      <c r="A29" s="105"/>
      <c r="B29" s="35" t="s">
        <v>191</v>
      </c>
      <c r="C29" s="22"/>
      <c r="D29" s="28"/>
      <c r="E29" s="9"/>
    </row>
    <row r="30" spans="1:5" ht="27.6" x14ac:dyDescent="0.3">
      <c r="A30" s="105"/>
      <c r="B30" s="35" t="s">
        <v>192</v>
      </c>
      <c r="C30" s="22"/>
      <c r="D30" s="28"/>
      <c r="E30" s="9"/>
    </row>
    <row r="31" spans="1:5" ht="27.6" x14ac:dyDescent="0.3">
      <c r="A31" s="105"/>
      <c r="B31" s="35" t="s">
        <v>193</v>
      </c>
      <c r="C31" s="22"/>
      <c r="D31" s="28"/>
      <c r="E31" s="9"/>
    </row>
    <row r="32" spans="1:5" x14ac:dyDescent="0.3">
      <c r="A32" s="105"/>
      <c r="B32" s="77" t="s">
        <v>138</v>
      </c>
      <c r="C32" s="22"/>
      <c r="D32" s="28"/>
      <c r="E32" s="9"/>
    </row>
    <row r="33" spans="1:5" ht="27.6" x14ac:dyDescent="0.3">
      <c r="A33" s="105"/>
      <c r="B33" s="35" t="s">
        <v>194</v>
      </c>
      <c r="C33" s="22"/>
      <c r="D33" s="28"/>
      <c r="E33" s="9"/>
    </row>
    <row r="34" spans="1:5" ht="27.6" x14ac:dyDescent="0.3">
      <c r="A34" s="105"/>
      <c r="B34" s="35" t="s">
        <v>195</v>
      </c>
      <c r="C34" s="22"/>
      <c r="D34" s="28"/>
      <c r="E34" s="9"/>
    </row>
    <row r="35" spans="1:5" x14ac:dyDescent="0.3">
      <c r="A35" s="105"/>
      <c r="B35" s="78" t="s">
        <v>196</v>
      </c>
      <c r="C35" s="22"/>
      <c r="D35" s="28"/>
      <c r="E35" s="9"/>
    </row>
    <row r="36" spans="1:5" ht="15" thickBot="1" x14ac:dyDescent="0.35">
      <c r="A36" s="108"/>
      <c r="B36" s="62" t="s">
        <v>19</v>
      </c>
      <c r="C36" s="22"/>
      <c r="D36" s="38"/>
      <c r="E36" s="9"/>
    </row>
    <row r="37" spans="1:5" ht="28.2" thickTop="1" x14ac:dyDescent="0.3">
      <c r="A37" s="23" t="s">
        <v>20</v>
      </c>
      <c r="B37" s="24">
        <v>1</v>
      </c>
      <c r="C37" s="25" t="s">
        <v>21</v>
      </c>
      <c r="D37" s="26"/>
      <c r="E37" s="9"/>
    </row>
    <row r="38" spans="1:5" x14ac:dyDescent="0.3">
      <c r="A38" s="2"/>
      <c r="B38" s="2"/>
      <c r="C38" s="54" t="str">
        <f>CONCATENATE("Cena za ",B37," ks (v Kč bez DPH)",)</f>
        <v>Cena za 1 ks (v Kč bez DPH)</v>
      </c>
      <c r="D38" s="29">
        <f>(B37*D37)</f>
        <v>0</v>
      </c>
      <c r="E38" s="3"/>
    </row>
    <row r="39" spans="1:5" x14ac:dyDescent="0.3">
      <c r="A39" s="2"/>
      <c r="B39" s="2"/>
      <c r="C39" s="2"/>
      <c r="D39" s="2"/>
      <c r="E39" s="3"/>
    </row>
    <row r="40" spans="1:5" x14ac:dyDescent="0.3">
      <c r="A40" s="2"/>
      <c r="B40" s="2"/>
      <c r="C40" s="2"/>
      <c r="D40" s="2"/>
      <c r="E40" s="3"/>
    </row>
    <row r="41" spans="1:5" x14ac:dyDescent="0.3">
      <c r="A41" s="2"/>
      <c r="B41" s="2"/>
      <c r="C41" s="36" t="s">
        <v>116</v>
      </c>
      <c r="D41" s="29">
        <f>SUM(D38)</f>
        <v>0</v>
      </c>
      <c r="E41" s="3"/>
    </row>
    <row r="42" spans="1:5" x14ac:dyDescent="0.3">
      <c r="A42" s="2"/>
      <c r="B42" s="2"/>
      <c r="C42" s="36" t="s">
        <v>117</v>
      </c>
      <c r="D42" s="29">
        <f>D41*1.21</f>
        <v>0</v>
      </c>
      <c r="E42" s="3"/>
    </row>
    <row r="43" spans="1:5" x14ac:dyDescent="0.3">
      <c r="A43" s="2"/>
      <c r="B43" s="2"/>
      <c r="C43" s="2"/>
      <c r="D43" s="2"/>
      <c r="E43" s="3"/>
    </row>
    <row r="44" spans="1:5" x14ac:dyDescent="0.3">
      <c r="A44" s="2"/>
      <c r="B44" s="2"/>
      <c r="C44" s="2"/>
      <c r="D44" s="2"/>
      <c r="E44" s="3"/>
    </row>
    <row r="45" spans="1:5" x14ac:dyDescent="0.3">
      <c r="A45" s="2"/>
      <c r="B45" s="2"/>
      <c r="C45" s="2"/>
      <c r="D45" s="2"/>
      <c r="E45" s="3"/>
    </row>
  </sheetData>
  <mergeCells count="2">
    <mergeCell ref="A15:A25"/>
    <mergeCell ref="A26:A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5EF9-D591-431D-AB4D-D1232588A89F}">
  <dimension ref="A1:E49"/>
  <sheetViews>
    <sheetView topLeftCell="A30" workbookViewId="0">
      <selection activeCell="B40" sqref="B40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139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27"/>
      <c r="B15" s="30" t="s">
        <v>13</v>
      </c>
      <c r="C15" s="20" t="s">
        <v>14</v>
      </c>
      <c r="D15" s="31" t="s">
        <v>15</v>
      </c>
      <c r="E15" s="13"/>
    </row>
    <row r="16" spans="1:5" ht="55.2" x14ac:dyDescent="0.3">
      <c r="A16" s="122" t="s">
        <v>140</v>
      </c>
      <c r="B16" s="57" t="s">
        <v>239</v>
      </c>
      <c r="C16" s="21"/>
      <c r="D16" s="28"/>
      <c r="E16" s="9"/>
    </row>
    <row r="17" spans="1:5" x14ac:dyDescent="0.3">
      <c r="A17" s="123"/>
      <c r="B17" s="44" t="s">
        <v>141</v>
      </c>
      <c r="C17" s="22"/>
      <c r="D17" s="28"/>
      <c r="E17" s="9"/>
    </row>
    <row r="18" spans="1:5" x14ac:dyDescent="0.3">
      <c r="A18" s="123"/>
      <c r="B18" s="44" t="s">
        <v>142</v>
      </c>
      <c r="C18" s="22"/>
      <c r="D18" s="28"/>
      <c r="E18" s="9"/>
    </row>
    <row r="19" spans="1:5" x14ac:dyDescent="0.3">
      <c r="A19" s="123"/>
      <c r="B19" s="44" t="s">
        <v>143</v>
      </c>
      <c r="C19" s="22"/>
      <c r="D19" s="28"/>
      <c r="E19" s="9"/>
    </row>
    <row r="20" spans="1:5" x14ac:dyDescent="0.3">
      <c r="A20" s="123"/>
      <c r="B20" s="44" t="s">
        <v>144</v>
      </c>
      <c r="C20" s="22"/>
      <c r="D20" s="28"/>
      <c r="E20" s="9"/>
    </row>
    <row r="21" spans="1:5" x14ac:dyDescent="0.3">
      <c r="A21" s="123"/>
      <c r="B21" s="44" t="s">
        <v>240</v>
      </c>
      <c r="C21" s="22"/>
      <c r="D21" s="129"/>
      <c r="E21" s="9"/>
    </row>
    <row r="22" spans="1:5" ht="15" thickBot="1" x14ac:dyDescent="0.35">
      <c r="A22" s="124"/>
      <c r="B22" s="63" t="s">
        <v>17</v>
      </c>
      <c r="C22" s="22"/>
      <c r="D22" s="64"/>
      <c r="E22" s="9"/>
    </row>
    <row r="23" spans="1:5" ht="55.8" thickTop="1" x14ac:dyDescent="0.3">
      <c r="A23" s="125" t="s">
        <v>145</v>
      </c>
      <c r="B23" s="56" t="s">
        <v>241</v>
      </c>
      <c r="C23" s="22"/>
      <c r="D23" s="28"/>
      <c r="E23" s="9"/>
    </row>
    <row r="24" spans="1:5" x14ac:dyDescent="0.3">
      <c r="A24" s="126"/>
      <c r="B24" s="58" t="s">
        <v>146</v>
      </c>
      <c r="C24" s="22"/>
      <c r="D24" s="28"/>
      <c r="E24" s="9"/>
    </row>
    <row r="25" spans="1:5" x14ac:dyDescent="0.3">
      <c r="A25" s="126"/>
      <c r="B25" s="58" t="s">
        <v>147</v>
      </c>
      <c r="C25" s="22"/>
      <c r="D25" s="28"/>
      <c r="E25" s="9"/>
    </row>
    <row r="26" spans="1:5" x14ac:dyDescent="0.3">
      <c r="A26" s="126"/>
      <c r="B26" s="58" t="s">
        <v>148</v>
      </c>
      <c r="C26" s="22"/>
      <c r="D26" s="28"/>
      <c r="E26" s="9"/>
    </row>
    <row r="27" spans="1:5" x14ac:dyDescent="0.3">
      <c r="A27" s="126"/>
      <c r="B27" s="58" t="s">
        <v>149</v>
      </c>
      <c r="C27" s="22"/>
      <c r="D27" s="28"/>
      <c r="E27" s="9"/>
    </row>
    <row r="28" spans="1:5" x14ac:dyDescent="0.3">
      <c r="A28" s="126"/>
      <c r="B28" s="58" t="s">
        <v>242</v>
      </c>
      <c r="C28" s="22"/>
      <c r="D28" s="28"/>
      <c r="E28" s="9"/>
    </row>
    <row r="29" spans="1:5" ht="15" thickBot="1" x14ac:dyDescent="0.35">
      <c r="A29" s="127"/>
      <c r="B29" s="62" t="s">
        <v>19</v>
      </c>
      <c r="C29" s="22"/>
      <c r="D29" s="28"/>
      <c r="E29" s="9"/>
    </row>
    <row r="30" spans="1:5" ht="28.2" thickTop="1" x14ac:dyDescent="0.3">
      <c r="A30" s="23" t="s">
        <v>20</v>
      </c>
      <c r="B30" s="24">
        <v>1</v>
      </c>
      <c r="C30" s="25" t="s">
        <v>21</v>
      </c>
      <c r="D30" s="26"/>
      <c r="E30" s="9"/>
    </row>
    <row r="31" spans="1:5" x14ac:dyDescent="0.3">
      <c r="A31" s="2"/>
      <c r="B31" s="2"/>
      <c r="C31" s="54" t="str">
        <f>CONCATENATE("Cena za ",B30," ks (v Kč bez DPH)",)</f>
        <v>Cena za 1 ks (v Kč bez DPH)</v>
      </c>
      <c r="D31" s="29">
        <f>(B30*D30)</f>
        <v>0</v>
      </c>
      <c r="E31" s="3"/>
    </row>
    <row r="32" spans="1:5" x14ac:dyDescent="0.3">
      <c r="A32" s="2"/>
      <c r="B32" s="2"/>
      <c r="C32" s="2"/>
      <c r="D32" s="2"/>
      <c r="E32" s="3"/>
    </row>
    <row r="33" spans="1:5" ht="21" x14ac:dyDescent="0.4">
      <c r="A33" s="16" t="s">
        <v>22</v>
      </c>
      <c r="B33" s="17"/>
      <c r="C33" s="16"/>
      <c r="D33" s="12"/>
      <c r="E33" s="13"/>
    </row>
    <row r="34" spans="1:5" x14ac:dyDescent="0.3">
      <c r="A34" s="27"/>
      <c r="B34" s="30" t="s">
        <v>13</v>
      </c>
      <c r="C34" s="20" t="s">
        <v>14</v>
      </c>
      <c r="D34" s="31" t="s">
        <v>15</v>
      </c>
      <c r="E34" s="13"/>
    </row>
    <row r="35" spans="1:5" ht="55.2" x14ac:dyDescent="0.3">
      <c r="A35" s="98" t="s">
        <v>150</v>
      </c>
      <c r="B35" s="40" t="s">
        <v>243</v>
      </c>
      <c r="C35" s="21"/>
      <c r="D35" s="28"/>
      <c r="E35" s="9"/>
    </row>
    <row r="36" spans="1:5" x14ac:dyDescent="0.3">
      <c r="A36" s="128"/>
      <c r="B36" s="40" t="s">
        <v>244</v>
      </c>
      <c r="C36" s="22"/>
      <c r="D36" s="129"/>
      <c r="E36" s="9"/>
    </row>
    <row r="37" spans="1:5" ht="15" thickBot="1" x14ac:dyDescent="0.35">
      <c r="A37" s="92"/>
      <c r="B37" s="63" t="s">
        <v>17</v>
      </c>
      <c r="C37" s="22"/>
      <c r="D37" s="64"/>
      <c r="E37" s="9"/>
    </row>
    <row r="38" spans="1:5" ht="42" thickTop="1" x14ac:dyDescent="0.3">
      <c r="A38" s="94" t="s">
        <v>151</v>
      </c>
      <c r="B38" s="42" t="s">
        <v>245</v>
      </c>
      <c r="C38" s="22"/>
      <c r="D38" s="38"/>
      <c r="E38" s="9"/>
    </row>
    <row r="39" spans="1:5" x14ac:dyDescent="0.3">
      <c r="A39" s="94"/>
      <c r="B39" s="42" t="s">
        <v>246</v>
      </c>
      <c r="C39" s="22"/>
      <c r="D39" s="38"/>
      <c r="E39" s="9"/>
    </row>
    <row r="40" spans="1:5" ht="15" thickBot="1" x14ac:dyDescent="0.35">
      <c r="A40" s="96"/>
      <c r="B40" s="62" t="s">
        <v>19</v>
      </c>
      <c r="C40" s="22"/>
      <c r="D40" s="28"/>
      <c r="E40" s="9"/>
    </row>
    <row r="41" spans="1:5" ht="28.2" thickTop="1" x14ac:dyDescent="0.3">
      <c r="A41" s="23" t="s">
        <v>20</v>
      </c>
      <c r="B41" s="24">
        <v>1</v>
      </c>
      <c r="C41" s="25" t="s">
        <v>21</v>
      </c>
      <c r="D41" s="26"/>
      <c r="E41" s="9"/>
    </row>
    <row r="42" spans="1:5" x14ac:dyDescent="0.3">
      <c r="A42" s="2"/>
      <c r="B42" s="2"/>
      <c r="C42" s="54" t="str">
        <f>CONCATENATE("Cena za ",B41," ks (v Kč bez DPH)",)</f>
        <v>Cena za 1 ks (v Kč bez DPH)</v>
      </c>
      <c r="D42" s="29">
        <f>(B41*D41)</f>
        <v>0</v>
      </c>
      <c r="E42" s="3"/>
    </row>
    <row r="43" spans="1:5" x14ac:dyDescent="0.3">
      <c r="A43" s="2"/>
      <c r="B43" s="2"/>
      <c r="C43" s="2"/>
      <c r="D43" s="2"/>
      <c r="E43" s="3"/>
    </row>
    <row r="44" spans="1:5" x14ac:dyDescent="0.3">
      <c r="A44" s="2"/>
      <c r="B44" s="2"/>
      <c r="C44" s="2"/>
      <c r="D44" s="2"/>
      <c r="E44" s="3"/>
    </row>
    <row r="45" spans="1:5" x14ac:dyDescent="0.3">
      <c r="A45" s="2"/>
      <c r="B45" s="2"/>
      <c r="C45" s="36" t="s">
        <v>116</v>
      </c>
      <c r="D45" s="29">
        <f>SUM(D31,D42)</f>
        <v>0</v>
      </c>
      <c r="E45" s="3"/>
    </row>
    <row r="46" spans="1:5" x14ac:dyDescent="0.3">
      <c r="A46" s="2"/>
      <c r="B46" s="2"/>
      <c r="C46" s="36" t="s">
        <v>117</v>
      </c>
      <c r="D46" s="29">
        <f>D45*1.21</f>
        <v>0</v>
      </c>
      <c r="E46" s="3"/>
    </row>
    <row r="47" spans="1:5" x14ac:dyDescent="0.3">
      <c r="A47" s="2"/>
      <c r="B47" s="2"/>
      <c r="C47" s="2"/>
      <c r="D47" s="2"/>
      <c r="E47" s="3"/>
    </row>
    <row r="48" spans="1:5" x14ac:dyDescent="0.3">
      <c r="A48" s="2"/>
      <c r="B48" s="2"/>
      <c r="C48" s="2"/>
      <c r="D48" s="2"/>
      <c r="E48" s="3"/>
    </row>
    <row r="49" spans="1:5" x14ac:dyDescent="0.3">
      <c r="A49" s="2"/>
      <c r="B49" s="2"/>
      <c r="C49" s="2"/>
      <c r="D49" s="2"/>
      <c r="E49" s="3"/>
    </row>
  </sheetData>
  <mergeCells count="4">
    <mergeCell ref="A16:A22"/>
    <mergeCell ref="A23:A29"/>
    <mergeCell ref="A35:A37"/>
    <mergeCell ref="A38:A4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EB5-A940-419F-A21B-67BC183862D7}">
  <dimension ref="A1:E37"/>
  <sheetViews>
    <sheetView topLeftCell="A19" workbookViewId="0">
      <selection activeCell="B19" sqref="B19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152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27"/>
      <c r="B15" s="30" t="s">
        <v>13</v>
      </c>
      <c r="C15" s="20" t="s">
        <v>14</v>
      </c>
      <c r="D15" s="31" t="s">
        <v>15</v>
      </c>
      <c r="E15" s="13"/>
    </row>
    <row r="16" spans="1:5" ht="82.8" x14ac:dyDescent="0.3">
      <c r="A16" s="98" t="s">
        <v>153</v>
      </c>
      <c r="B16" s="79" t="s">
        <v>199</v>
      </c>
      <c r="C16" s="21"/>
      <c r="D16" s="28"/>
      <c r="E16" s="9"/>
    </row>
    <row r="17" spans="1:5" ht="82.8" x14ac:dyDescent="0.3">
      <c r="A17" s="128"/>
      <c r="B17" s="48" t="s">
        <v>200</v>
      </c>
      <c r="C17" s="22"/>
      <c r="D17" s="28"/>
      <c r="E17" s="9"/>
    </row>
    <row r="18" spans="1:5" ht="27.6" x14ac:dyDescent="0.3">
      <c r="A18" s="128"/>
      <c r="B18" s="48" t="s">
        <v>197</v>
      </c>
      <c r="C18" s="22"/>
      <c r="D18" s="28"/>
      <c r="E18" s="9"/>
    </row>
    <row r="19" spans="1:5" ht="82.8" x14ac:dyDescent="0.3">
      <c r="A19" s="128"/>
      <c r="B19" s="48" t="s">
        <v>198</v>
      </c>
      <c r="C19" s="22"/>
      <c r="D19" s="28"/>
      <c r="E19" s="9"/>
    </row>
    <row r="20" spans="1:5" x14ac:dyDescent="0.3">
      <c r="A20" s="128"/>
      <c r="B20" s="48" t="s">
        <v>201</v>
      </c>
      <c r="C20" s="22"/>
      <c r="D20" s="28"/>
      <c r="E20" s="9"/>
    </row>
    <row r="21" spans="1:5" ht="15" thickBot="1" x14ac:dyDescent="0.35">
      <c r="A21" s="92"/>
      <c r="B21" s="63" t="s">
        <v>17</v>
      </c>
      <c r="C21" s="22"/>
      <c r="D21" s="64"/>
      <c r="E21" s="9"/>
    </row>
    <row r="22" spans="1:5" ht="83.4" thickTop="1" x14ac:dyDescent="0.3">
      <c r="A22" s="94" t="s">
        <v>154</v>
      </c>
      <c r="B22" s="85" t="s">
        <v>202</v>
      </c>
      <c r="C22" s="22"/>
      <c r="D22" s="38"/>
      <c r="E22" s="9"/>
    </row>
    <row r="23" spans="1:5" ht="69" x14ac:dyDescent="0.3">
      <c r="A23" s="94"/>
      <c r="B23" s="84" t="s">
        <v>203</v>
      </c>
      <c r="C23" s="22"/>
      <c r="D23" s="28"/>
      <c r="E23" s="9"/>
    </row>
    <row r="24" spans="1:5" ht="27.6" x14ac:dyDescent="0.3">
      <c r="A24" s="94"/>
      <c r="B24" s="83" t="s">
        <v>204</v>
      </c>
      <c r="C24" s="22"/>
      <c r="D24" s="28"/>
      <c r="E24" s="9"/>
    </row>
    <row r="25" spans="1:5" ht="82.8" x14ac:dyDescent="0.3">
      <c r="A25" s="94"/>
      <c r="B25" s="84" t="s">
        <v>205</v>
      </c>
      <c r="C25" s="22"/>
      <c r="D25" s="28"/>
      <c r="E25" s="9"/>
    </row>
    <row r="26" spans="1:5" x14ac:dyDescent="0.3">
      <c r="A26" s="94"/>
      <c r="B26" s="78" t="s">
        <v>206</v>
      </c>
      <c r="C26" s="22"/>
      <c r="D26" s="28"/>
      <c r="E26" s="9"/>
    </row>
    <row r="27" spans="1:5" ht="15" thickBot="1" x14ac:dyDescent="0.35">
      <c r="A27" s="95"/>
      <c r="B27" s="62" t="s">
        <v>19</v>
      </c>
      <c r="C27" s="22"/>
      <c r="D27" s="28"/>
      <c r="E27" s="9"/>
    </row>
    <row r="28" spans="1:5" ht="28.2" thickTop="1" x14ac:dyDescent="0.3">
      <c r="A28" s="23" t="s">
        <v>20</v>
      </c>
      <c r="B28" s="24">
        <v>1</v>
      </c>
      <c r="C28" s="25" t="s">
        <v>21</v>
      </c>
      <c r="D28" s="26"/>
      <c r="E28" s="9"/>
    </row>
    <row r="29" spans="1:5" x14ac:dyDescent="0.3">
      <c r="A29" s="2"/>
      <c r="B29" s="2"/>
      <c r="C29" s="54" t="str">
        <f>CONCATENATE("Cena za ",B28," ks (v Kč bez DPH)",)</f>
        <v>Cena za 1 ks (v Kč bez DPH)</v>
      </c>
      <c r="D29" s="29">
        <f>(B28*D28)</f>
        <v>0</v>
      </c>
      <c r="E29" s="3"/>
    </row>
    <row r="30" spans="1:5" x14ac:dyDescent="0.3">
      <c r="A30" s="2"/>
      <c r="B30" s="2"/>
      <c r="C30" s="2"/>
      <c r="D30" s="2"/>
      <c r="E30" s="3"/>
    </row>
    <row r="31" spans="1:5" x14ac:dyDescent="0.3">
      <c r="A31" s="2"/>
      <c r="B31" s="2"/>
      <c r="C31" s="2"/>
      <c r="D31" s="2"/>
      <c r="E31" s="3"/>
    </row>
    <row r="32" spans="1:5" x14ac:dyDescent="0.3">
      <c r="A32" s="2"/>
      <c r="B32" s="2"/>
      <c r="C32" s="36" t="s">
        <v>116</v>
      </c>
      <c r="D32" s="29">
        <f>SUM(D29)</f>
        <v>0</v>
      </c>
      <c r="E32" s="3"/>
    </row>
    <row r="33" spans="1:5" x14ac:dyDescent="0.3">
      <c r="A33" s="2"/>
      <c r="B33" s="2"/>
      <c r="C33" s="36" t="s">
        <v>117</v>
      </c>
      <c r="D33" s="29">
        <f>D32*1.21</f>
        <v>0</v>
      </c>
      <c r="E33" s="3"/>
    </row>
    <row r="34" spans="1:5" x14ac:dyDescent="0.3">
      <c r="A34" s="2"/>
      <c r="B34" s="2"/>
      <c r="C34" s="2"/>
      <c r="D34" s="2"/>
      <c r="E34" s="3"/>
    </row>
    <row r="35" spans="1:5" x14ac:dyDescent="0.3">
      <c r="A35" s="2"/>
      <c r="B35" s="2"/>
      <c r="C35" s="2"/>
      <c r="D35" s="2"/>
      <c r="E35" s="3"/>
    </row>
    <row r="36" spans="1:5" x14ac:dyDescent="0.3">
      <c r="A36" s="2"/>
      <c r="B36" s="2"/>
      <c r="C36" s="2"/>
      <c r="D36" s="2"/>
      <c r="E36" s="3"/>
    </row>
    <row r="37" spans="1:5" x14ac:dyDescent="0.3">
      <c r="A37" s="2"/>
      <c r="B37" s="2"/>
      <c r="C37" s="2"/>
      <c r="D37" s="2"/>
      <c r="E37" s="3"/>
    </row>
  </sheetData>
  <mergeCells count="2">
    <mergeCell ref="A16:A21"/>
    <mergeCell ref="A22:A2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262E-D1B4-48C1-84CB-4FDA5FC603F7}">
  <dimension ref="A1:E44"/>
  <sheetViews>
    <sheetView topLeftCell="A25" workbookViewId="0">
      <selection activeCell="B36" sqref="B36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155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27"/>
      <c r="B15" s="30" t="s">
        <v>13</v>
      </c>
      <c r="C15" s="20" t="s">
        <v>14</v>
      </c>
      <c r="D15" s="31" t="s">
        <v>15</v>
      </c>
      <c r="E15" s="13"/>
    </row>
    <row r="16" spans="1:5" ht="15" customHeight="1" x14ac:dyDescent="0.3">
      <c r="A16" s="97" t="s">
        <v>156</v>
      </c>
      <c r="B16" s="60" t="s">
        <v>120</v>
      </c>
      <c r="C16" s="21"/>
      <c r="D16" s="28"/>
      <c r="E16" s="9"/>
    </row>
    <row r="17" spans="1:5" ht="27.6" x14ac:dyDescent="0.3">
      <c r="A17" s="121"/>
      <c r="B17" s="72" t="s">
        <v>207</v>
      </c>
      <c r="C17" s="22"/>
      <c r="D17" s="28"/>
      <c r="E17" s="9"/>
    </row>
    <row r="18" spans="1:5" x14ac:dyDescent="0.3">
      <c r="A18" s="121"/>
      <c r="B18" s="48" t="s">
        <v>208</v>
      </c>
      <c r="C18" s="22"/>
      <c r="D18" s="28"/>
      <c r="E18" s="9"/>
    </row>
    <row r="19" spans="1:5" x14ac:dyDescent="0.3">
      <c r="A19" s="121"/>
      <c r="B19" s="48" t="s">
        <v>209</v>
      </c>
      <c r="C19" s="22"/>
      <c r="D19" s="28"/>
      <c r="E19" s="9"/>
    </row>
    <row r="20" spans="1:5" ht="15" customHeight="1" x14ac:dyDescent="0.3">
      <c r="A20" s="121"/>
      <c r="B20" s="48" t="s">
        <v>210</v>
      </c>
      <c r="C20" s="22"/>
      <c r="D20" s="28"/>
      <c r="E20" s="9"/>
    </row>
    <row r="21" spans="1:5" x14ac:dyDescent="0.3">
      <c r="A21" s="121"/>
      <c r="B21" s="48" t="s">
        <v>211</v>
      </c>
      <c r="C21" s="22"/>
      <c r="D21" s="28"/>
      <c r="E21" s="9"/>
    </row>
    <row r="22" spans="1:5" ht="27.6" x14ac:dyDescent="0.3">
      <c r="A22" s="121"/>
      <c r="B22" s="48" t="s">
        <v>212</v>
      </c>
      <c r="C22" s="22"/>
      <c r="D22" s="28"/>
      <c r="E22" s="9"/>
    </row>
    <row r="23" spans="1:5" ht="41.4" x14ac:dyDescent="0.3">
      <c r="A23" s="121"/>
      <c r="B23" s="48" t="s">
        <v>213</v>
      </c>
      <c r="C23" s="22"/>
      <c r="D23" s="28"/>
      <c r="E23" s="9"/>
    </row>
    <row r="24" spans="1:5" ht="27.6" x14ac:dyDescent="0.3">
      <c r="A24" s="121"/>
      <c r="B24" s="48" t="s">
        <v>214</v>
      </c>
      <c r="C24" s="22"/>
      <c r="D24" s="28"/>
      <c r="E24" s="9"/>
    </row>
    <row r="25" spans="1:5" ht="15" thickBot="1" x14ac:dyDescent="0.35">
      <c r="A25" s="90"/>
      <c r="B25" s="63" t="s">
        <v>17</v>
      </c>
      <c r="C25" s="22"/>
      <c r="D25" s="64"/>
      <c r="E25" s="9"/>
    </row>
    <row r="26" spans="1:5" ht="15" customHeight="1" thickTop="1" x14ac:dyDescent="0.3">
      <c r="A26" s="93" t="s">
        <v>157</v>
      </c>
      <c r="B26" s="80" t="s">
        <v>122</v>
      </c>
      <c r="C26" s="22"/>
      <c r="D26" s="38"/>
      <c r="E26" s="9"/>
    </row>
    <row r="27" spans="1:5" ht="27.6" x14ac:dyDescent="0.3">
      <c r="A27" s="94"/>
      <c r="B27" s="83" t="s">
        <v>215</v>
      </c>
      <c r="C27" s="22"/>
      <c r="D27" s="28"/>
      <c r="E27" s="9"/>
    </row>
    <row r="28" spans="1:5" x14ac:dyDescent="0.3">
      <c r="A28" s="94"/>
      <c r="B28" s="78" t="s">
        <v>216</v>
      </c>
      <c r="C28" s="22"/>
      <c r="D28" s="28"/>
      <c r="E28" s="9"/>
    </row>
    <row r="29" spans="1:5" x14ac:dyDescent="0.3">
      <c r="A29" s="94"/>
      <c r="B29" s="78" t="s">
        <v>217</v>
      </c>
      <c r="C29" s="22"/>
      <c r="D29" s="28"/>
      <c r="E29" s="9"/>
    </row>
    <row r="30" spans="1:5" ht="27.6" x14ac:dyDescent="0.3">
      <c r="A30" s="94"/>
      <c r="B30" s="84" t="s">
        <v>218</v>
      </c>
      <c r="C30" s="22"/>
      <c r="D30" s="28"/>
      <c r="E30" s="9"/>
    </row>
    <row r="31" spans="1:5" x14ac:dyDescent="0.3">
      <c r="A31" s="94"/>
      <c r="B31" s="78" t="s">
        <v>219</v>
      </c>
      <c r="C31" s="22"/>
      <c r="D31" s="28"/>
      <c r="E31" s="9"/>
    </row>
    <row r="32" spans="1:5" ht="27.6" x14ac:dyDescent="0.3">
      <c r="A32" s="94"/>
      <c r="B32" s="83" t="s">
        <v>220</v>
      </c>
      <c r="C32" s="22"/>
      <c r="D32" s="28"/>
      <c r="E32" s="9"/>
    </row>
    <row r="33" spans="1:5" ht="28.8" customHeight="1" x14ac:dyDescent="0.3">
      <c r="A33" s="94"/>
      <c r="B33" s="83" t="s">
        <v>221</v>
      </c>
      <c r="C33" s="22"/>
      <c r="D33" s="28"/>
      <c r="E33" s="9"/>
    </row>
    <row r="34" spans="1:5" ht="27.6" x14ac:dyDescent="0.3">
      <c r="A34" s="94"/>
      <c r="B34" s="84" t="s">
        <v>222</v>
      </c>
      <c r="C34" s="22"/>
      <c r="D34" s="28"/>
      <c r="E34" s="9"/>
    </row>
    <row r="35" spans="1:5" ht="15" thickBot="1" x14ac:dyDescent="0.35">
      <c r="A35" s="95"/>
      <c r="B35" s="81" t="s">
        <v>19</v>
      </c>
      <c r="C35" s="22"/>
      <c r="D35" s="28"/>
      <c r="E35" s="9"/>
    </row>
    <row r="36" spans="1:5" ht="28.2" thickTop="1" x14ac:dyDescent="0.3">
      <c r="A36" s="23" t="s">
        <v>20</v>
      </c>
      <c r="B36" s="24">
        <v>1</v>
      </c>
      <c r="C36" s="25" t="s">
        <v>21</v>
      </c>
      <c r="D36" s="26"/>
      <c r="E36" s="9"/>
    </row>
    <row r="37" spans="1:5" x14ac:dyDescent="0.3">
      <c r="A37" s="2"/>
      <c r="B37" s="2"/>
      <c r="C37" s="54" t="str">
        <f>CONCATENATE("Cena za ",B36," ks (v Kč bez DPH)",)</f>
        <v>Cena za 1 ks (v Kč bez DPH)</v>
      </c>
      <c r="D37" s="29">
        <f>(B36*D36)</f>
        <v>0</v>
      </c>
      <c r="E37" s="3"/>
    </row>
    <row r="38" spans="1:5" x14ac:dyDescent="0.3">
      <c r="A38" s="2"/>
      <c r="B38" s="2"/>
      <c r="C38" s="2"/>
      <c r="D38" s="2"/>
      <c r="E38" s="3"/>
    </row>
    <row r="39" spans="1:5" x14ac:dyDescent="0.3">
      <c r="A39" s="2"/>
      <c r="B39" s="2"/>
      <c r="C39" s="2"/>
      <c r="D39" s="2"/>
      <c r="E39" s="3"/>
    </row>
    <row r="40" spans="1:5" x14ac:dyDescent="0.3">
      <c r="A40" s="2"/>
      <c r="B40" s="2"/>
      <c r="C40" s="36" t="s">
        <v>116</v>
      </c>
      <c r="D40" s="29">
        <f>SUM(D37)</f>
        <v>0</v>
      </c>
      <c r="E40" s="3"/>
    </row>
    <row r="41" spans="1:5" x14ac:dyDescent="0.3">
      <c r="A41" s="2"/>
      <c r="B41" s="2"/>
      <c r="C41" s="36" t="s">
        <v>117</v>
      </c>
      <c r="D41" s="29">
        <f>D40*1.21</f>
        <v>0</v>
      </c>
      <c r="E41" s="3"/>
    </row>
    <row r="42" spans="1:5" x14ac:dyDescent="0.3">
      <c r="A42" s="2"/>
      <c r="B42" s="2"/>
      <c r="C42" s="2"/>
      <c r="D42" s="2"/>
      <c r="E42" s="3"/>
    </row>
    <row r="43" spans="1:5" x14ac:dyDescent="0.3">
      <c r="A43" s="2"/>
      <c r="B43" s="2"/>
      <c r="C43" s="2"/>
      <c r="D43" s="2"/>
      <c r="E43" s="3"/>
    </row>
    <row r="44" spans="1:5" x14ac:dyDescent="0.3">
      <c r="A44" s="2"/>
      <c r="B44" s="2"/>
      <c r="C44" s="2"/>
      <c r="D44" s="2"/>
      <c r="E44" s="3"/>
    </row>
  </sheetData>
  <mergeCells count="2">
    <mergeCell ref="A16:A25"/>
    <mergeCell ref="A26:A3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414C-0781-41BC-8E47-DCCF4607CADD}">
  <dimension ref="A1:E31"/>
  <sheetViews>
    <sheetView topLeftCell="A4" workbookViewId="0">
      <selection activeCell="B24" sqref="B24"/>
    </sheetView>
  </sheetViews>
  <sheetFormatPr defaultRowHeight="14.4" x14ac:dyDescent="0.3"/>
  <cols>
    <col min="1" max="1" width="31.44140625" customWidth="1"/>
    <col min="2" max="2" width="64.44140625" customWidth="1"/>
    <col min="3" max="3" width="26.33203125" customWidth="1"/>
    <col min="4" max="4" width="66.88671875" customWidth="1"/>
    <col min="5" max="5" width="9.6640625" bestFit="1" customWidth="1"/>
  </cols>
  <sheetData>
    <row r="1" spans="1:5" ht="15.6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ht="15.6" x14ac:dyDescent="0.3">
      <c r="A3" s="4" t="s">
        <v>1</v>
      </c>
      <c r="B3" s="5" t="s">
        <v>2</v>
      </c>
      <c r="C3" s="1"/>
      <c r="D3" s="6"/>
      <c r="E3" s="7"/>
    </row>
    <row r="4" spans="1:5" ht="15.6" x14ac:dyDescent="0.3">
      <c r="A4" s="1"/>
      <c r="B4" s="55" t="s">
        <v>158</v>
      </c>
      <c r="C4" s="1"/>
      <c r="D4" s="8"/>
      <c r="E4" s="9"/>
    </row>
    <row r="5" spans="1:5" x14ac:dyDescent="0.3">
      <c r="A5" s="10" t="s">
        <v>4</v>
      </c>
      <c r="B5" s="8"/>
      <c r="C5" s="10"/>
      <c r="D5" s="8"/>
      <c r="E5" s="9"/>
    </row>
    <row r="6" spans="1:5" x14ac:dyDescent="0.3">
      <c r="A6" s="11" t="s">
        <v>5</v>
      </c>
      <c r="B6" s="8"/>
      <c r="C6" s="11"/>
      <c r="D6" s="8"/>
      <c r="E6" s="9"/>
    </row>
    <row r="7" spans="1:5" x14ac:dyDescent="0.3">
      <c r="A7" s="11" t="s">
        <v>6</v>
      </c>
      <c r="B7" s="12"/>
      <c r="C7" s="11"/>
      <c r="D7" s="12"/>
      <c r="E7" s="13"/>
    </row>
    <row r="8" spans="1:5" x14ac:dyDescent="0.3">
      <c r="A8" s="11" t="s">
        <v>7</v>
      </c>
      <c r="B8" s="12"/>
      <c r="C8" s="11"/>
      <c r="D8" s="12"/>
      <c r="E8" s="13"/>
    </row>
    <row r="9" spans="1:5" x14ac:dyDescent="0.3">
      <c r="A9" s="11" t="s">
        <v>8</v>
      </c>
      <c r="B9" s="12"/>
      <c r="C9" s="11"/>
      <c r="D9" s="12"/>
      <c r="E9" s="13"/>
    </row>
    <row r="10" spans="1:5" x14ac:dyDescent="0.3">
      <c r="A10" s="11" t="s">
        <v>9</v>
      </c>
      <c r="B10" s="12"/>
      <c r="C10" s="11"/>
      <c r="D10" s="12"/>
      <c r="E10" s="13"/>
    </row>
    <row r="11" spans="1:5" x14ac:dyDescent="0.3">
      <c r="A11" s="11" t="s">
        <v>10</v>
      </c>
      <c r="B11" s="12"/>
      <c r="C11" s="11"/>
      <c r="D11" s="12"/>
      <c r="E11" s="13"/>
    </row>
    <row r="12" spans="1:5" x14ac:dyDescent="0.3">
      <c r="A12" s="11" t="s">
        <v>11</v>
      </c>
      <c r="B12" s="12"/>
      <c r="C12" s="11"/>
      <c r="D12" s="12"/>
      <c r="E12" s="13"/>
    </row>
    <row r="13" spans="1:5" x14ac:dyDescent="0.3">
      <c r="A13" s="14"/>
      <c r="B13" s="14"/>
      <c r="C13" s="14"/>
      <c r="D13" s="14"/>
      <c r="E13" s="15"/>
    </row>
    <row r="14" spans="1:5" ht="21" x14ac:dyDescent="0.4">
      <c r="A14" s="16" t="s">
        <v>12</v>
      </c>
      <c r="B14" s="17"/>
      <c r="C14" s="16"/>
      <c r="D14" s="12"/>
      <c r="E14" s="13"/>
    </row>
    <row r="15" spans="1:5" x14ac:dyDescent="0.3">
      <c r="A15" s="27"/>
      <c r="B15" s="30" t="s">
        <v>13</v>
      </c>
      <c r="C15" s="20" t="s">
        <v>14</v>
      </c>
      <c r="D15" s="31" t="s">
        <v>15</v>
      </c>
      <c r="E15" s="13"/>
    </row>
    <row r="16" spans="1:5" ht="27.6" x14ac:dyDescent="0.3">
      <c r="A16" s="97" t="s">
        <v>159</v>
      </c>
      <c r="B16" s="43" t="s">
        <v>235</v>
      </c>
      <c r="C16" s="21"/>
      <c r="D16" s="28"/>
      <c r="E16" s="9"/>
    </row>
    <row r="17" spans="1:5" x14ac:dyDescent="0.3">
      <c r="A17" s="121"/>
      <c r="B17" s="43" t="s">
        <v>236</v>
      </c>
      <c r="C17" s="22"/>
      <c r="D17" s="129"/>
      <c r="E17" s="9"/>
    </row>
    <row r="18" spans="1:5" ht="15" thickBot="1" x14ac:dyDescent="0.35">
      <c r="A18" s="90"/>
      <c r="B18" s="63" t="s">
        <v>17</v>
      </c>
      <c r="C18" s="22"/>
      <c r="D18" s="64"/>
      <c r="E18" s="9"/>
    </row>
    <row r="19" spans="1:5" ht="28.2" thickTop="1" x14ac:dyDescent="0.3">
      <c r="A19" s="111" t="s">
        <v>160</v>
      </c>
      <c r="B19" s="56" t="s">
        <v>237</v>
      </c>
      <c r="C19" s="22"/>
      <c r="D19" s="38"/>
      <c r="E19" s="9"/>
    </row>
    <row r="20" spans="1:5" x14ac:dyDescent="0.3">
      <c r="A20" s="111"/>
      <c r="B20" s="56" t="s">
        <v>238</v>
      </c>
      <c r="C20" s="22"/>
      <c r="D20" s="38"/>
      <c r="E20" s="9"/>
    </row>
    <row r="21" spans="1:5" ht="15" thickBot="1" x14ac:dyDescent="0.35">
      <c r="A21" s="112"/>
      <c r="B21" s="62" t="s">
        <v>19</v>
      </c>
      <c r="C21" s="22"/>
      <c r="D21" s="28"/>
      <c r="E21" s="9"/>
    </row>
    <row r="22" spans="1:5" ht="28.2" thickTop="1" x14ac:dyDescent="0.3">
      <c r="A22" s="23" t="s">
        <v>20</v>
      </c>
      <c r="B22" s="24">
        <v>1</v>
      </c>
      <c r="C22" s="25" t="s">
        <v>21</v>
      </c>
      <c r="D22" s="26"/>
      <c r="E22" s="9"/>
    </row>
    <row r="23" spans="1:5" x14ac:dyDescent="0.3">
      <c r="A23" s="2"/>
      <c r="B23" s="2"/>
      <c r="C23" s="54" t="str">
        <f>CONCATENATE("Cena za ",B22," ks (v Kč bez DPH)",)</f>
        <v>Cena za 1 ks (v Kč bez DPH)</v>
      </c>
      <c r="D23" s="29">
        <f>(B22*D22)</f>
        <v>0</v>
      </c>
      <c r="E23" s="3"/>
    </row>
    <row r="24" spans="1:5" x14ac:dyDescent="0.3">
      <c r="A24" s="2"/>
      <c r="B24" s="2"/>
      <c r="C24" s="2"/>
      <c r="D24" s="2"/>
      <c r="E24" s="3"/>
    </row>
    <row r="25" spans="1:5" x14ac:dyDescent="0.3">
      <c r="A25" s="2"/>
      <c r="B25" s="2"/>
      <c r="C25" s="2"/>
      <c r="D25" s="2"/>
      <c r="E25" s="3"/>
    </row>
    <row r="26" spans="1:5" x14ac:dyDescent="0.3">
      <c r="A26" s="2"/>
      <c r="B26" s="2"/>
      <c r="C26" s="36" t="s">
        <v>116</v>
      </c>
      <c r="D26" s="29">
        <f>SUM(D23)</f>
        <v>0</v>
      </c>
      <c r="E26" s="3"/>
    </row>
    <row r="27" spans="1:5" x14ac:dyDescent="0.3">
      <c r="A27" s="2"/>
      <c r="B27" s="2"/>
      <c r="C27" s="36" t="s">
        <v>117</v>
      </c>
      <c r="D27" s="29">
        <f>D26*1.21</f>
        <v>0</v>
      </c>
      <c r="E27" s="3"/>
    </row>
    <row r="28" spans="1:5" x14ac:dyDescent="0.3">
      <c r="A28" s="2"/>
      <c r="B28" s="2"/>
      <c r="C28" s="2"/>
      <c r="D28" s="2"/>
      <c r="E28" s="3"/>
    </row>
    <row r="29" spans="1:5" x14ac:dyDescent="0.3">
      <c r="A29" s="2"/>
      <c r="B29" s="2"/>
      <c r="C29" s="2"/>
      <c r="D29" s="2"/>
      <c r="E29" s="3"/>
    </row>
    <row r="30" spans="1:5" x14ac:dyDescent="0.3">
      <c r="A30" s="2"/>
      <c r="B30" s="2"/>
      <c r="C30" s="2"/>
      <c r="D30" s="2"/>
      <c r="E30" s="3"/>
    </row>
    <row r="31" spans="1:5" x14ac:dyDescent="0.3">
      <c r="A31" s="2"/>
      <c r="B31" s="2"/>
      <c r="C31" s="2"/>
      <c r="D31" s="2"/>
      <c r="E31" s="3"/>
    </row>
  </sheetData>
  <mergeCells count="2">
    <mergeCell ref="A16:A18"/>
    <mergeCell ref="A19:A2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e81e0f-4b56-4459-95cd-25f179a6b0d8">
      <Terms xmlns="http://schemas.microsoft.com/office/infopath/2007/PartnerControls"/>
    </lcf76f155ced4ddcb4097134ff3c332f>
    <TaxCatchAll xmlns="1db37443-6e92-45bc-94b9-d51351293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014BB139C7A64889E2EB1C9A5310F7" ma:contentTypeVersion="15" ma:contentTypeDescription="Vytvoří nový dokument" ma:contentTypeScope="" ma:versionID="2251bc743b4416615bdd074c77763800">
  <xsd:schema xmlns:xsd="http://www.w3.org/2001/XMLSchema" xmlns:xs="http://www.w3.org/2001/XMLSchema" xmlns:p="http://schemas.microsoft.com/office/2006/metadata/properties" xmlns:ns2="34e81e0f-4b56-4459-95cd-25f179a6b0d8" xmlns:ns3="1db37443-6e92-45bc-94b9-d51351293534" targetNamespace="http://schemas.microsoft.com/office/2006/metadata/properties" ma:root="true" ma:fieldsID="46624b099b26c57b552c4966da7cd56c" ns2:_="" ns3:_="">
    <xsd:import namespace="34e81e0f-4b56-4459-95cd-25f179a6b0d8"/>
    <xsd:import namespace="1db37443-6e92-45bc-94b9-d5135129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81e0f-4b56-4459-95cd-25f179a6b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37443-6e92-45bc-94b9-d513512935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92418b-cd10-4cb4-a34e-f1d810fedfdc}" ma:internalName="TaxCatchAll" ma:showField="CatchAllData" ma:web="1db37443-6e92-45bc-94b9-d5135129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  <ds:schemaRef ds:uri="34e81e0f-4b56-4459-95cd-25f179a6b0d8"/>
    <ds:schemaRef ds:uri="1db37443-6e92-45bc-94b9-d51351293534"/>
  </ds:schemaRefs>
</ds:datastoreItem>
</file>

<file path=customXml/itemProps2.xml><?xml version="1.0" encoding="utf-8"?>
<ds:datastoreItem xmlns:ds="http://schemas.openxmlformats.org/officeDocument/2006/customXml" ds:itemID="{84D7453C-5185-405A-92A9-DD45177D7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e81e0f-4b56-4459-95cd-25f179a6b0d8"/>
    <ds:schemaRef ds:uri="1db37443-6e92-45bc-94b9-d513512935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Part 1</vt:lpstr>
      <vt:lpstr>Part 2</vt:lpstr>
      <vt:lpstr>Part 3</vt:lpstr>
      <vt:lpstr>Part 4</vt:lpstr>
      <vt:lpstr>Part 5</vt:lpstr>
      <vt:lpstr>Part 6</vt:lpstr>
      <vt:lpstr>Part 7</vt:lpstr>
      <vt:lpstr>Part 8</vt:lpstr>
      <vt:lpstr>Part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Jakub Tabas</cp:lastModifiedBy>
  <cp:revision/>
  <dcterms:created xsi:type="dcterms:W3CDTF">2024-11-05T15:24:05Z</dcterms:created>
  <dcterms:modified xsi:type="dcterms:W3CDTF">2025-05-09T09:04:16Z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0x010100BB014BB139C7A64889E2EB1C9A5310F7</vt:lpwstr>
  </property>
  <property fmtid="{D5CDD505-2E9C-101B-9397-08002B2CF9AE}" pid="3" name="MediaServiceImageTags">
    <vt:lpwstr/>
  </property>
</Properties>
</file>