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ERDF_KVALITA/KVA 8/DF/finale/"/>
    </mc:Choice>
  </mc:AlternateContent>
  <xr:revisionPtr revIDLastSave="0" documentId="8_{83D3B3F8-A20C-4019-B108-BEFE2325C5BC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KVA8-AV technologi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326" i="1" l="1"/>
  <c r="D322" i="1"/>
  <c r="A320" i="1"/>
  <c r="D311" i="1"/>
  <c r="A309" i="1"/>
  <c r="D300" i="1"/>
  <c r="A298" i="1"/>
  <c r="D291" i="1"/>
  <c r="A289" i="1"/>
  <c r="D279" i="1"/>
  <c r="A277" i="1"/>
  <c r="D270" i="1"/>
  <c r="A268" i="1"/>
  <c r="D261" i="1"/>
  <c r="A259" i="1"/>
  <c r="D239" i="1"/>
  <c r="A237" i="1"/>
  <c r="D219" i="1"/>
  <c r="A217" i="1"/>
  <c r="D200" i="1"/>
  <c r="A198" i="1"/>
  <c r="D184" i="1"/>
  <c r="A181" i="1"/>
  <c r="D169" i="1"/>
  <c r="A167" i="1"/>
  <c r="D158" i="1"/>
  <c r="A156" i="1"/>
  <c r="D144" i="1"/>
  <c r="A142" i="1"/>
  <c r="D134" i="1"/>
  <c r="A132" i="1"/>
  <c r="D119" i="1"/>
  <c r="A117" i="1"/>
  <c r="D98" i="1"/>
  <c r="A96" i="1"/>
  <c r="D88" i="1"/>
  <c r="A86" i="1"/>
  <c r="D75" i="1"/>
  <c r="B73" i="1"/>
  <c r="A73" i="1"/>
  <c r="D56" i="1"/>
  <c r="B54" i="1"/>
  <c r="A54" i="1"/>
  <c r="D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50" authorId="0" shapeId="0" xr:uid="{00000000-0006-0000-0000-000001000000}">
      <text>
        <r>
          <rPr>
            <sz val="10"/>
            <color rgb="FF000000"/>
            <rFont val="Calibri"/>
            <charset val="1"/>
          </rPr>
  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Nediskriminujeme náhodou ostatní výrobce? </t>
        </r>
      </text>
    </comment>
  </commentList>
</comments>
</file>

<file path=xl/sharedStrings.xml><?xml version="1.0" encoding="utf-8"?>
<sst xmlns="http://schemas.openxmlformats.org/spreadsheetml/2006/main" count="478" uniqueCount="306">
  <si>
    <t>Veřejná zakázka na dodávky</t>
  </si>
  <si>
    <t>K8 – AV technologie</t>
  </si>
  <si>
    <t>Příloha č. 1:   Technická specifikace zařízení a cenová kalkulace k VZ: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</si>
  <si>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</si>
  <si>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</si>
  <si>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</si>
  <si>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</si>
  <si>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</si>
  <si>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</si>
  <si>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</si>
  <si>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</si>
  <si>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Položka č. 1</t>
  </si>
  <si>
    <t>Ramenní kamerové tělo pro AV záznam 4K</t>
  </si>
  <si>
    <t>Požadované technické parametry jsou MINIMÁLNÍ, není-li uvedeno jinak</t>
  </si>
  <si>
    <t>Nabízený model</t>
  </si>
  <si>
    <t>Technické parametry nabízeného modelu</t>
  </si>
  <si>
    <t>Popis</t>
  </si>
  <si>
    <t>Samostatné tělo bez objektivu, hledáčku a mikrofonu, 3x 2/3“ UHD CMOS Exmor snímače, Simultánní záznam HD a UHD SDR/HDR (HLG &amp; Slog3), Globální závěrka bez rolling shutter efektu, Bezdrátová konektivita LAN, Wi-fi/ NFC, podpora Sony XDCAM Air a QoS (probíhá výuka), Vysokorychlostní HD záznam až 120 fps HFR, Duální 12G-SDI výstupy, Vlajkový model UHD videokamery pro ENG/EFP.</t>
  </si>
  <si>
    <t xml:space="preserve">Snímač 2/3-type 3-chip 4K CMOS, UHDxs.
MINIMÁLNÍ počet pixelů 3840 (H) x 2160 (V)
Optické filtry 1: Clear, 2: 1/4ND, 3: 1/16ND, 4: 1/64ND
Citlivost F12 ( 2160 / 59.94p ), F13 ( 2160 / 50p ) *High Sense Mode ON (Typical)
Odstup signál-šum 62dB (Noise Suppression ON, 1920 x 1080 59.94i) (Typical)
Rychlost závěrky 59.94i/p, 50i/p: 1/60 sec. to 1/2000 sec. + ECS
Slow &amp; Quick Motion 2160p: Frame rate selectable from 1 fps to 60 fps / 1080p: Frame rate selectable from 1 fps to 60 fps /72/75/80/90/96/100/110/120 fps
Kamerové tělo pro objektivy s uchycením B4 Sony 2/3“ type bayonet mount (výuka probíhá s těmito objektivy, které na škole již existují a je nutná jejich zaměnitelnost). </t>
  </si>
  <si>
    <t>Vstupy/ Výstupy</t>
  </si>
  <si>
    <t>Audio XLR-type 5-pin</t>
  </si>
  <si>
    <t>SDIBNC x2 (Both SDI are selectable from 12G, 3G and 1.5G), 4ch Embedded Audio
HDMI A type, 19-pin (x1) output up to 3840x2160
TimecodeBNC (x1)
GenlockBNC (x1)
USB4pin (A type) x 2, 4pin (B type)</t>
  </si>
  <si>
    <t>DC napájení</t>
  </si>
  <si>
    <t>XLR-type 4-pin, male, 11 V to 17 V DC</t>
  </si>
  <si>
    <t>Formát Záznamu</t>
  </si>
  <si>
    <t>XAVC Intra (XAVC-I QFHD 300, XAVC-I HD 100), XAVC Long (XAVC-L422 QFHD 200, XAVC-L420 QFHD 150), XAVC-L422 HD 50), MPEG HD422, MPEG HD420
Média 2x SxS Card Slots (na škole již existují tato média)</t>
  </si>
  <si>
    <t>Maximální hmotnost bez hledáčku, objektivu a mikrofonu</t>
  </si>
  <si>
    <t>4 kg.</t>
  </si>
  <si>
    <t>Maximální rozměry těla</t>
  </si>
  <si>
    <t>150×270×340 mm</t>
  </si>
  <si>
    <t>Maximální příkon</t>
  </si>
  <si>
    <t>42W</t>
  </si>
  <si>
    <t>Včetně příslušenství</t>
  </si>
  <si>
    <t>V-lock adaptéru ultralehké konstrukce z leteckého hliníku, pro připojení kamery ke stativu. sestávajícího z pohyblivého blokovacího čepu v přední části, vidlicovitého uzamykacího jezdce uprostřed a výsuvného zajišťovacího čepu v zadní části (svorky bez vůle).
Shoulder Belt, Cold Shoe Kit, Lens Mount Cap, USB wireless LAN module (IFU-WLM3), Protective Cap, Operating Instructions (CD-ROM).</t>
  </si>
  <si>
    <t>Výukové komponenty položek č.1 kamerové tělo, č.2 teleobjektiv, č.3 hledáček, č.6 mikrofon, č.7 záznamové médium, č.9 akumulátor, č.11 V-mount AC adaptor,  č.12 audio přijímač, č.13 audio vysílač, č.14 klopový mikrofon jsou navrženy jako ucelená technologická platforma, která zajišťuje plnou funkční a provozní kompatibilitu bez potřeby adaptérů, převodníků nebo softwarových úprav. Jednotlivé části jsou nativně navrženy pro vzájemnou spolupráci a integraci na úrovni hardwaru i softwaru.</t>
  </si>
  <si>
    <t>záruka</t>
  </si>
  <si>
    <t>24 měsíců</t>
  </si>
  <si>
    <t>Počet ks.</t>
  </si>
  <si>
    <t>Cena za 1 kus (Kč bez DPH)</t>
  </si>
  <si>
    <t>Cena za 3 kusy (Kč bez DPH)</t>
  </si>
  <si>
    <t>Položka č. 2</t>
  </si>
  <si>
    <t>Teleobjektiv 25x zoom s dvojnásobným extenderem pro 4K AV pro kameru položky č. 1</t>
  </si>
  <si>
    <t>Teleobjektiv pro kamerové tělo definované v položce č. 1
25x zoom s dvojnásobným extenderem pro 4K HDR a BT.2020, Kompatibilní s televizními kamerami s 2/3“ čipy, Výkonný servomotor s pokročilými digitálními funkcemi. Vylepšené nástroje pro korekci obrazu, podpora virtuálních studiových systémů,</t>
  </si>
  <si>
    <t>Přenosný teleobjektiv minimálně 25x zoom pro 2/3“ kamerové snímače 4K UHDxs kamery se Sony 2/3“ type bayonet mount
Rozsah přiblížení zoomu 25x s ohniskovou vzdáleností 7.6 – 190mm (15.2 – 380mm s integrovaným extenderem).
Podpora 4K rozlišení obrazu je zaručena v celém rozsahu zorného pole v poměru stran 16:9 dynamického rozsahu HDR.
Podpora palety barev podle normy ITU-R BT.2020. Pokročilá digitální jednotka servomotoru je kompatibilní se stávajícími ovladači zoomu, zaostřování a clony pro 2/3“ HD kamery.
Trojice 20-pin konektorů na jednotce serva pro ovladače Canon ZDJ-S01 a FDJ-S01 (probíhá výuka) s podporou 16bitového rozhraní pro virtuální studiové systémy.
Objektiv musí tvořit kompaktní celek s jednotným ovládacím prostředím, sdílenou konfigurací a přímým napájením mezi kamerovým tělem (položka č.1) bez externího propojení.</t>
  </si>
  <si>
    <t>Úhel zorného pole min.</t>
  </si>
  <si>
    <t>64.6° x 39.1° při 7.6mm</t>
  </si>
  <si>
    <t>Úhel zorného pole max.</t>
  </si>
  <si>
    <t>2.89° x 1.63° při 190mm</t>
  </si>
  <si>
    <t>Úhel zorného pole min. Extender</t>
  </si>
  <si>
    <t>35.1° x 20.1° při 15.2mm</t>
  </si>
  <si>
    <t>Úhel zorného pole max. Extender</t>
  </si>
  <si>
    <t>1.45° x 0.81° při 380mm</t>
  </si>
  <si>
    <t>Světelnost nejkratší ohnisko (F)</t>
  </si>
  <si>
    <t>1:1.8 při 7.6 – 118mm</t>
  </si>
  <si>
    <t>Světelnost nejdelší ohnisko (F)</t>
  </si>
  <si>
    <t>1:2.9 při 190mm</t>
  </si>
  <si>
    <t>Světelnost nejkratší ohnisko (F) Extender</t>
  </si>
  <si>
    <t>1:3.6 při 15.2 – 236mm</t>
  </si>
  <si>
    <t>Světelnost nejdelší ohnisko (F) Extender</t>
  </si>
  <si>
    <t>1:5.8 při 380mm</t>
  </si>
  <si>
    <t>Min. zaostřovací vzdálenost</t>
  </si>
  <si>
    <t>0,8m</t>
  </si>
  <si>
    <t>Průměr filtru</t>
  </si>
  <si>
    <t>94 mm (na škole existují odpovídající filtry)</t>
  </si>
  <si>
    <t>Maximální hmotnost</t>
  </si>
  <si>
    <t>2 kg</t>
  </si>
  <si>
    <t>Poz. Sony2/3“ bayonet mount pro uchycení objektivů používá více výrobců objektivů i kamer.</t>
  </si>
  <si>
    <t>Položka č. 3</t>
  </si>
  <si>
    <t>Barevný kamerový hledáček 0.7", 1920 x 1080, 3.5" LCD displej 960 x 540 pro kameru položky č. 1</t>
  </si>
  <si>
    <t>Barevný kamerový hledáček pro kamerové tělo specifikované v položce č.1</t>
  </si>
  <si>
    <t>Barevný OLED hledáček s integrovaným LCD panelem s 20-pinovým kulatým konektorem pro hledáčky HDVF, s rychlou odezvou pixelů pro sledování a zaostřování na pohybující se objekty. Použití zobrazovací technologie OLED (Organic Light Emitting Diode) s kvalitním kontrastem a širokým dynamickým rozsahem obrazu v rozlišení Full HD. S možností současného použití LCD panelu i OLED displeje. Hledáček musí být s kamerovým tělem z položky č. 1 nativně navržen pro vzájemnou spolupráci a integraci na úrovni hardwaru i softwaru bez dalších úprav a komponent jiných výrobců.</t>
  </si>
  <si>
    <t>Typ</t>
  </si>
  <si>
    <t>OLED/ TFT transmissive LCD</t>
  </si>
  <si>
    <t>Minimální rozlišení</t>
  </si>
  <si>
    <t>1920 × 1080/ 960 × 540</t>
  </si>
  <si>
    <t>Úhlopříčka obrazu</t>
  </si>
  <si>
    <t>0.7-inch/ 3.5-inch</t>
  </si>
  <si>
    <t>Poměr stran</t>
  </si>
  <si>
    <t>Barevný prostor</t>
  </si>
  <si>
    <t>D65</t>
  </si>
  <si>
    <t>Dosahuje maximálního jasu</t>
  </si>
  <si>
    <t>200 cd/m2/ 300 cd/m2</t>
  </si>
  <si>
    <t>Napájení v rozsahu</t>
  </si>
  <si>
    <t>10.5 V to 17.0 V DC</t>
  </si>
  <si>
    <t>0,95kg</t>
  </si>
  <si>
    <t>Součástí dodávky</t>
  </si>
  <si>
    <t>gumová maska, manuály</t>
  </si>
  <si>
    <t>Položka č. 4</t>
  </si>
  <si>
    <t>Kamerový stativ s kapalinovou hlavou, včetně přepravního obalu</t>
  </si>
  <si>
    <t>Kompatibilní kamerový stativ, včetně náhradních dílů, se stativy OConnor které na škole již existují. Nutná zaměnitelnost panoramatické hlavy, noh i příslušenství. Vhodný pro profesionální filmování a televizní produkci. S maximální nosností 30 liber (13,6 kg).</t>
  </si>
  <si>
    <t>Set OConnor 1030DS Head &amp; 30L Tripod with Mid Level Spreader &amp; Case</t>
  </si>
  <si>
    <t>Typ kapalinové hlavy</t>
  </si>
  <si>
    <t>OConnor 1030DS</t>
  </si>
  <si>
    <t xml:space="preserve">Stativ </t>
  </si>
  <si>
    <t>OConnor 30L Tripod střední úrovně, včetně rozšiřovače</t>
  </si>
  <si>
    <t>Přepravní obal</t>
  </si>
  <si>
    <t>Včetně odpovídajícího přepravního obalu od výrobce.</t>
  </si>
  <si>
    <t>Barva</t>
  </si>
  <si>
    <t>Černá</t>
  </si>
  <si>
    <t>Položka č. 5</t>
  </si>
  <si>
    <t>Záznamové médium – paměťový modul</t>
  </si>
  <si>
    <t>Paměťový modul pro kamery ARRI Alexa Mini LF (na škole existují, probíhá akreditovaná výuka)</t>
  </si>
  <si>
    <t>ARRI Codex Compact Drive</t>
  </si>
  <si>
    <t>Minimální kapacita</t>
  </si>
  <si>
    <t>2TB</t>
  </si>
  <si>
    <t>Paměťový modul tvoří s na škole existujícími kamerami (ARRI Alexa Mini LF) jednotný funkční celek, bez nutnosti použití dalších prvků pro zajištění jejich provozuschopnosti či vzájemného propojení.</t>
  </si>
  <si>
    <t>Cena za 4 kusy (Kč bez DPH)</t>
  </si>
  <si>
    <t>Položka č. 6</t>
  </si>
  <si>
    <t>Kamerový mikrofon</t>
  </si>
  <si>
    <t>Profesionální mono/ stereo shotgun elektretový mikrofon pro ENG a EFP. Široký frekvenční a dynamický rozsah, Vysoká citlivost a nízký šum. Vestavěný Low Cut filtr, phantomové napájení.</t>
  </si>
  <si>
    <t>Elektretový mikrofon. Kardioidní směrová charakteristika, volitelný stereo/ mono režim, vestavěný Low Cut filtr, phantomové napájení. S citlivostí -32 dB (±3 dB).</t>
  </si>
  <si>
    <t>Typ mikrofonu</t>
  </si>
  <si>
    <t>Stereo MS Electret Condenser</t>
  </si>
  <si>
    <t>Kabel/konektor</t>
  </si>
  <si>
    <t>XLR-5 pin to XLR-5pin/ XLR-5-12C(male)</t>
  </si>
  <si>
    <t>Délka kabelu (mm)</t>
  </si>
  <si>
    <t>350-400</t>
  </si>
  <si>
    <t>Způsob napájení</t>
  </si>
  <si>
    <t>DC 40 V to 52 V</t>
  </si>
  <si>
    <t>Frekvenční rozsah</t>
  </si>
  <si>
    <t>Stereo: 50 - 20,000 Hz/ Monaural: 40 - 20,000 Hz</t>
  </si>
  <si>
    <t>Směrové funkce</t>
  </si>
  <si>
    <t>Stereo: Uni-directional/ Monaural: Super-cardioid</t>
  </si>
  <si>
    <t>Výstupní impedance</t>
  </si>
  <si>
    <t>100Ω±20%, Balanced</t>
  </si>
  <si>
    <t>Citlivost</t>
  </si>
  <si>
    <t>Stereo: -28 dB ±3 dB/ Monaural: -32 dB ±3 dB</t>
  </si>
  <si>
    <t>Dynamický rozsah</t>
  </si>
  <si>
    <t>Stereo: 104 dB nebo více/ Monaural: 106 dB nebo více</t>
  </si>
  <si>
    <t>Maximální délka</t>
  </si>
  <si>
    <t>250mm</t>
  </si>
  <si>
    <t>110g</t>
  </si>
  <si>
    <t>Příslušenství</t>
  </si>
  <si>
    <t>Větrná ochrana, příslušná objímka držák, kabel, přepravní obal</t>
  </si>
  <si>
    <t>Mikrofon tvoří  s kamerovým tělem z položky č.1 jednotný funkční celek, bez nutnosti použití dalších prvků pro zajištění jejich provozuschopnosti či vzájemného propojení.</t>
  </si>
  <si>
    <t>Položka č. 7</t>
  </si>
  <si>
    <t xml:space="preserve">Záznamové médium pro kamery 4K, pro kamerové tělo z položky č.1 </t>
  </si>
  <si>
    <t>Dosažená rychlost čtení/zápis</t>
  </si>
  <si>
    <t>Čtení 1250 MB/s a zápisu 600 MB/s</t>
  </si>
  <si>
    <t>Typ karty s rozhraním</t>
  </si>
  <si>
    <t>Sony SxS Pro-X, PCI Express 3.0, obousměrná komunikace s kamerou</t>
  </si>
  <si>
    <t>Kapacita</t>
  </si>
  <si>
    <t>240GB</t>
  </si>
  <si>
    <t>Včetně aplikačního SW</t>
  </si>
  <si>
    <t>s funkcemi knihovny, indikaci zbývající životnosti média, kapacity média, současné zálohování dat na tři úložiště a rychlé/úplné formátování</t>
  </si>
  <si>
    <t>Záznamové médium tvoří  s kamerovým tělem z položky č.1 jednotný funkční celek, bez nutnosti použití dalších prvků pro zajištění jejich provozuschopnosti či vzájemného propojení a je nativně navrženo pro vzájemnou spolupráci a integraci softwaru.</t>
  </si>
  <si>
    <t>Cena za 12 kusů (Kč bez DPH)</t>
  </si>
  <si>
    <t>Položka č. 8</t>
  </si>
  <si>
    <t>Čtečka karet SxS Pro X</t>
  </si>
  <si>
    <t>ExpressCard mechanika pro SxS Pro X karty</t>
  </si>
  <si>
    <t>Rozhraní Thunderbolt 3</t>
  </si>
  <si>
    <t>Dostupná přenosová rychlost</t>
  </si>
  <si>
    <t>1250MB/s</t>
  </si>
  <si>
    <t>Položka č. 9</t>
  </si>
  <si>
    <t xml:space="preserve">V-Mount Li-Ion akumulátor </t>
  </si>
  <si>
    <t>S podsvíceným multifunkčním dispejem, indikátorem stavu kapacity</t>
  </si>
  <si>
    <t>Lithium-iontový článek, typ V-Mount, konstrukce z ABS plastu</t>
  </si>
  <si>
    <t>156Wh/ 14.4V</t>
  </si>
  <si>
    <t>Výstupní konstantní proud</t>
  </si>
  <si>
    <t>12A</t>
  </si>
  <si>
    <t>Minimální počet vybíjecích a nabíjecích cyklů</t>
  </si>
  <si>
    <t>Napájecí výstupy</t>
  </si>
  <si>
    <t>USB &amp; Power Tap</t>
  </si>
  <si>
    <t>1,1kg</t>
  </si>
  <si>
    <t>Maximální velikost</t>
  </si>
  <si>
    <t>130 x 66 x 97mm</t>
  </si>
  <si>
    <t>Cena za 9 kusů (Kč bez DPH)</t>
  </si>
  <si>
    <t>Položka č. 10</t>
  </si>
  <si>
    <t>Odpovídající nabíječka od stejné firmy k výše uvedeným akumulátorům nutnost pro záruční servis</t>
  </si>
  <si>
    <t>Počet patic</t>
  </si>
  <si>
    <t>4 patice V-Mount vedle sebe (plochá), vysokorychlostně nabíjí 4 akumulátory současně, Interní software dobíjecího procesu detekuje nejméně vybitý akumulátor a prioritně ho dobíjí</t>
  </si>
  <si>
    <t>Efektivní systém priority nabíjení pro úsporu času, Inteligentní dobíjecí proces řízený softwarem, Široká kompatibilita s akumulátory Digital, Titon, Dionic XT a Go 90, Wi-Fi konektivita, USB.
Software nabíječky optimalizuje nabíjecí sekvenci na základě vybíjecích křivek a kapacit jednotlivých akumulátorů.</t>
  </si>
  <si>
    <t>Wifi ovládání</t>
  </si>
  <si>
    <t>Cena za 2 kusy (Kč bez DPH)</t>
  </si>
  <si>
    <t>Položka č. 11</t>
  </si>
  <si>
    <t xml:space="preserve"> AC adaptor V-mount pro kamerové tělo z položky č.1 zabezpečující napájení kamery i nabíjení akumulátorů</t>
  </si>
  <si>
    <t>Dosahovaný výkon</t>
  </si>
  <si>
    <t>100W DC</t>
  </si>
  <si>
    <t>DC výstup XLR-4, 16,7V/ 6A</t>
  </si>
  <si>
    <t>Rychlé nabití Sony BP-GL95 za 145 min (na škole již existují)</t>
  </si>
  <si>
    <t>800g</t>
  </si>
  <si>
    <t xml:space="preserve">Napájení  </t>
  </si>
  <si>
    <t>AC 100 - 240V, 50/ 60Hz</t>
  </si>
  <si>
    <t>Rozměry (š x v x h)</t>
  </si>
  <si>
    <t>101 x 160 x 37 (nutná nativní kompatibilita s kamerovým tělem z položky č. 1)</t>
  </si>
  <si>
    <t>Provozní teplota</t>
  </si>
  <si>
    <t>0°C až + 40°C</t>
  </si>
  <si>
    <t>Položka č. 12</t>
  </si>
  <si>
    <t>Dvoukanálový přijímač do kamerového slotu kamerového těla z položky č.1</t>
  </si>
  <si>
    <t>Oscilátor</t>
  </si>
  <si>
    <t>Crystal-controlled PLL synthesizer</t>
  </si>
  <si>
    <t>Typ příjmu</t>
  </si>
  <si>
    <t>Slot-in (2 channels) True diversity method</t>
  </si>
  <si>
    <t>Provozní frekvence</t>
  </si>
  <si>
    <t>566.025 MHz to 714.000 MHz (UHF-TV channels 33 to 51)</t>
  </si>
  <si>
    <t>Výstupní úroveň signálu</t>
  </si>
  <si>
    <t>Analog: –40 dBu, Digital: –36 dBFS/–20 dBFS (switchable)</t>
  </si>
  <si>
    <t>Napájení přijímače</t>
  </si>
  <si>
    <t>DC 6 V to 18 V</t>
  </si>
  <si>
    <t>Rozměry přijímače (mm)</t>
  </si>
  <si>
    <t>88 x 119 x 32 mm with optional adaptor DWA-SLAS1</t>
  </si>
  <si>
    <t>Příslušenství v dodávce</t>
  </si>
  <si>
    <t>Antenna (2), CD-ROM (1), Frequency band label (1), Before Using this Unit (3)</t>
  </si>
  <si>
    <t>Včetně 15pin adaptéru do kamerového těla z položky č. 1</t>
  </si>
  <si>
    <t>Systém musí tvořit kompaktní celek s jednotným ovládacím prostředím, sdílenou konfigurací a přímým napájením mezi jednotlivými prvky bez externího propojení.</t>
  </si>
  <si>
    <t>Položka č. 13</t>
  </si>
  <si>
    <t>Mikrofonní vysílač řady DWX Gen3 bodypack</t>
  </si>
  <si>
    <t>566.025 MHz to 714.000 MHz, 25 kHz steps</t>
  </si>
  <si>
    <t>Výstupní výkon</t>
  </si>
  <si>
    <t>2 mW/10 mW/25 mW (e.r.p) selectable</t>
  </si>
  <si>
    <t>Kmitočtový rozsah</t>
  </si>
  <si>
    <t>20Hz to 22kHz (typical)</t>
  </si>
  <si>
    <t>Nastavitelný rozsah útlumu signálu</t>
  </si>
  <si>
    <t>MIC: -22 dBu (with 0 dB attenuator), LINE: +24 dBu</t>
  </si>
  <si>
    <t>Vstupní úroveň signálu</t>
  </si>
  <si>
    <t>MIC: -60 dBV (-58 dBu), 1 kHz (at 0-dB attenuator level) / LINE: +4 dBu, 1 kHz</t>
  </si>
  <si>
    <t>Dynamický tlak do</t>
  </si>
  <si>
    <t>106 dB typical (A-weighted, T.H.D=1%)</t>
  </si>
  <si>
    <t>Napájení</t>
  </si>
  <si>
    <t>DC 3.6 V (with Rechargeable Battery Pack: NP-BX1)</t>
  </si>
  <si>
    <t>Životnost baterií</t>
  </si>
  <si>
    <t>7 hours with Sony‘s NP-BX1 at 25℃(77°F) at 10-mW output</t>
  </si>
  <si>
    <t>100g</t>
  </si>
  <si>
    <t>Belt Clip (1), Carrying case (1), NP-BX1 (1), Scribble sheet (1), CD-ROM (1)</t>
  </si>
  <si>
    <t>Systém zařízení mikrofonní vysílač, dvoukanálový vysílač a kamerové tělo musí tvořit kompaktní celek s jednotným ovládacím prostředím bez externího propojení.</t>
  </si>
  <si>
    <t>Položka č. 14</t>
  </si>
  <si>
    <t>Miniaturní klopový mikrofon pro vysílač z položky č. 13 (nutnost pro záruční opravy)</t>
  </si>
  <si>
    <t>Electret Condenser</t>
  </si>
  <si>
    <t>3-pin Lemo connector</t>
  </si>
  <si>
    <t>20 Hz to 20 kHz</t>
  </si>
  <si>
    <t>Omni-directional</t>
  </si>
  <si>
    <r>
      <rPr>
        <sz val="10"/>
        <rFont val="Arial Unicode MS"/>
        <family val="2"/>
        <charset val="1"/>
      </rPr>
      <t>－</t>
    </r>
    <r>
      <rPr>
        <sz val="10"/>
        <rFont val="Calibri"/>
        <family val="2"/>
        <charset val="238"/>
      </rPr>
      <t>40 dB (10mV)</t>
    </r>
  </si>
  <si>
    <t>99 dB</t>
  </si>
  <si>
    <t>Maximální rozměry</t>
  </si>
  <si>
    <t>3.5 x 3.5 x 20.5 mm (Mic head)</t>
  </si>
  <si>
    <t>1 g</t>
  </si>
  <si>
    <t>Dodávané příslušenství</t>
  </si>
  <si>
    <t>Urethane type windscreen (1), Single/vertical type tie clip (1), Single/horisontal type tie clip (1), Operating instructions (1)</t>
  </si>
  <si>
    <t>Systém zařízení klopový mikrofon, mikrofonní vysílač, dvoukanálový přijímač a kamerové tělo musí tvořit kompaktní celek s jednotným ovládacím prostředím bez externího propojení.</t>
  </si>
  <si>
    <t>Cena za2 kusy (Kč bez DPH)</t>
  </si>
  <si>
    <t>Položka č. 15</t>
  </si>
  <si>
    <t>7“ profesionální monitor High Luminance LCD Field Monitor</t>
  </si>
  <si>
    <t>LCD rozlišení</t>
  </si>
  <si>
    <t>7“ 1920×1200 (16:10)</t>
  </si>
  <si>
    <t>Rozteč bodů</t>
  </si>
  <si>
    <t>0.07875(H) X 0.07875(V) mm</t>
  </si>
  <si>
    <t>Barevná hloubka</t>
  </si>
  <si>
    <t>1.073B Colors (10 bit)</t>
  </si>
  <si>
    <t>Svítivost bílé</t>
  </si>
  <si>
    <t>1800 nits</t>
  </si>
  <si>
    <t>Kontrastní poměr</t>
  </si>
  <si>
    <t>Velikost displeje</t>
  </si>
  <si>
    <t>151.2(H) X 94.5(V) mm</t>
  </si>
  <si>
    <t>Funkce</t>
  </si>
  <si>
    <t xml:space="preserve">WAVEFORM / VECTORSCOPE, Vertical Line for WaveForm / VectorScope, Zoom, LUMA (Y') ZONE výběr, asistent ostrosti, chyba rozsahu,DSLR SCALE, SCREEN TALLY / REAR TALLY, ARRI CAM STATUS (na kamerách probíhá akreditovaná výuka),  </t>
  </si>
  <si>
    <t>Vstupy</t>
  </si>
  <si>
    <t>HDMI, 3G/HD/SD SDI, 3G-SDI (A/B) 1920x1080 RGB 4:4:4 10bit / 12bit, YCbCr 4:4:4 10bit / 12bit, HDMI 1920x1080 RGB 4:4:4 8bit / 10bit / 12bit, YcbCr 4:4:4 8bit / 10bit / 12bit</t>
  </si>
  <si>
    <t>Výstupy</t>
  </si>
  <si>
    <t>HDMI (výstup smyčky HDMI, výstup převodu SDI na HDMI),3G/HD/SD SDI (výstup smyčky SDI, výstup konverze HDMI na SDI)</t>
  </si>
  <si>
    <t>Vstupní signál</t>
  </si>
  <si>
    <t>3G-SDI 2.970 Gb/s, HD-SDI 1.485 Gb/s, SD-SDI 270 Mb/s, HDMI 480i / 480p / 576i / 576p / 720p / 1080i / 1080p</t>
  </si>
  <si>
    <t>SDI vstupní formáty</t>
  </si>
  <si>
    <t>SMPTE ST-425M-A/B 1080p (60/59.94/50/30/29.97/25/24/23.98/30sF/29.97sF/25sF/24sF/23.98sF)
1080i (60/59.94/50), SMPTE ST-274M 1080i (60/59.94/50)1080p (30/29.97/25/24/24sF/23.98/23.98sF), SMPTE ST-296M  720p (60/59.94/50), SMPTE ST-125M  480i (59.94), ITU-R BT.656  576i (50)</t>
  </si>
  <si>
    <t>Zvuk In/Out</t>
  </si>
  <si>
    <t>SDI Embedded Audio (skupina, volitelný kanál) Audio Out externí výstupní port (3,5 m jack)</t>
  </si>
  <si>
    <t>DC 6V ~ 34V</t>
  </si>
  <si>
    <t>Maximální váha</t>
  </si>
  <si>
    <t>0,8kg</t>
  </si>
  <si>
    <t>Položka č. 16</t>
  </si>
  <si>
    <t xml:space="preserve">Profesionální klávesnice </t>
  </si>
  <si>
    <t xml:space="preserve">Podsvícená USB klávesnice pro Avid Media Composer s barevně odlišenými klávesami a ikonami klávesových zkratek pro Apple MacPro 7.1 (na pracovních stanicích probíhá akreditovaná výuka SW) </t>
  </si>
  <si>
    <t xml:space="preserve">Ostatní </t>
  </si>
  <si>
    <t>Zadavatel umožňuje nabídnout rovnocenné řešení</t>
  </si>
  <si>
    <t>Cena za 15 kusů (Kč bez DPH)</t>
  </si>
  <si>
    <t>Položka č. 17</t>
  </si>
  <si>
    <t>Střihový a postprodukční AV SW pro operační systémy  MS Windows, MacOS, Linux</t>
  </si>
  <si>
    <t>Blackmagic DaVinci Resolve Studio (Activation Code) SW</t>
  </si>
  <si>
    <t>Plná verze SW na kterém již probíhá akreditovaná výuka. Pro zajištění kompetencí studentů oboru je potřeba navýšit počet licencí o dalších 5.</t>
  </si>
  <si>
    <t>Ostatní</t>
  </si>
  <si>
    <t>Cena za 5 kusů (Kč bez DPH)</t>
  </si>
  <si>
    <t>Položka č. 18</t>
  </si>
  <si>
    <t>Lehká přepravní brašna na profesionální kameru</t>
  </si>
  <si>
    <t xml:space="preserve">Kompaktní, měkce polstrovaná a lehká brašna na profesionální videokameru 75 cm délky včetně příslušenství.
</t>
  </si>
  <si>
    <t>Vnitřní prostor minimálně</t>
  </si>
  <si>
    <t>cm: 75 x 22 x 28 (L x W x H)</t>
  </si>
  <si>
    <t>Vnější velikost maximálně</t>
  </si>
  <si>
    <t>cm: 80 x 33 x 36 (L x W x H)</t>
  </si>
  <si>
    <t>3,9kg</t>
  </si>
  <si>
    <t>Položka č. 19</t>
  </si>
  <si>
    <t>Pláštěnka na kameru položky č. 1</t>
  </si>
  <si>
    <t xml:space="preserve">Odpovídající pláštěnka na kameru položky č.1 </t>
  </si>
  <si>
    <t>Položka č. 20</t>
  </si>
  <si>
    <t>Ovládací konzola pro stříhací SW včetně ovládání barevných korekcí</t>
  </si>
  <si>
    <t xml:space="preserve">Ovládací konzola pro stříhací SW včetně ovládání barevných korekcí Blackmagic DaVinci Resolve (na škole již existuje, probíhá výuka) </t>
  </si>
  <si>
    <t>3x programovatelné trackerballs s master číselníky
Individuální resetovací tlačítka pro kuličku a číselník
2x další tlačítka pro SHIFT / ALT
Optické snímače s vysokým rozlišením pro kuličky a číselníky.
Nezávislá resetovací tlačítka pro kuličky a číselníky.
Programovatelná tlačítka A a B.
Napájení přes USB s integrovaným kabelem.</t>
  </si>
  <si>
    <t>Kompatibilní s gradingovým softwarem</t>
  </si>
  <si>
    <t>Resolve, Nucoda, SCRATCH, SpeedGrade atp. Nutné pro zabezpečení rozsahu výuky a absolventských uměleckých výkonů.</t>
  </si>
  <si>
    <t>Položka č. 21</t>
  </si>
  <si>
    <t>Univerzální ovládací pult pro postprodukci s 3 trackbally a otočnými ovladači</t>
  </si>
  <si>
    <t>Minimálně 3 trackbally, OLED displej pro identifikaci přiřazených funkcí, otočné ovladače využívají bezkontaktní, optické snímání. Podporuje Wave2 přímo, software Tangent Mapper (probíhá výuka).</t>
  </si>
  <si>
    <t>Přímo podporované aplikace</t>
  </si>
  <si>
    <t xml:space="preserve">Adobe Premiere Pro, Adobe SpeedGrade, Apple FCPX, Assimilate SCRATCH,, Autodesk Flame, Autodesk Flame Assist, Autodesk Flare, Autodesk Lustre, Blackmagic DaVinci Resolve, Blackmagic, Generation, Codex Live, Codex Production Suite,, Codex Vault S and XL series, Color Finale Pro, Colorfront On-Set Dailies, Digital Vision Nucoda, Digital Vision Phoenix, FilmLight Baselight 1/2/4/8, FilmLight Baselight for Avid, FilmLight Baselight for FCP, FilmLight Daylight, FilmLight Prelight, FilmLight Prelight on-set, FireFly FirePost, Foolcolor Foolcontrol, FotoKem nextLAB Live, FotoKem, nextLAB Mobile, Framewright LinkColor, Gamma &amp; Density 3CP, IFX Piranha, In2Core Qtake HD, Lasergraphics Dierctor10K, Lasergraphics ScanStation, Marquise RAIN, MTI CORTEX Dailies, Phase One Capture One Pro, Pixel Farm PF Clean, Pomfort Live Grade, RED REDCINE-X PRO, SAM Archangel Ph.C-HD, SGO Mistika, DFT Sondor ALTRA, Sony Catalyst Browse, Sony Catalyst Prepare, Sony RAW Viewer, Synthetic Aperture Color Finesse, TVLogic Wonderlook Pro, YoYotta YoYo
</t>
  </si>
  <si>
    <t>Minimální ovládací prvky</t>
  </si>
  <si>
    <t>3x programovatelné trackerballs s master číselníky
Individuální resetovací tlačítka pro kuličku a číselník
2x další tlačítka pro SHIFT / ALT atd.
9x programovatelná tlačítka
9x programovatelné knoflíky s integrovanými resety tlačítek
3x displej pro označení programovatelných knoflíků a tlačítek
9x programovatelná funkční tlačítka
Standardní transportní ovládací prvky s jog-dialem</t>
  </si>
  <si>
    <t>Univerzální ovládací pult s podporou Adobe Premiere Pro, Apple Final Cut Pro X, Blackmagic DaVinci Resolve, RED REDCINE-X PRO, Pomfort Live Grade (v těchto SW na probíhá výuka)</t>
  </si>
  <si>
    <t>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</si>
</sst>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"/>
    <numFmt numFmtId="165" formatCode="[hh]:mm:ss"/>
  </numFmts>
  <fonts count="18">
    <font>
      <sz val="10"/>
      <color rgb="FF000000"/>
      <name val="Calibri"/>
      <charset val="1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color rgb="FF000000"/>
      <name val="Calibri"/>
      <charset val="1"/>
    </font>
    <font>
      <i/>
      <sz val="10"/>
      <color rgb="FF000000"/>
      <name val="Calibri"/>
      <charset val="1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0"/>
      <color rgb="FF000000"/>
      <name val="Calibri"/>
      <charset val="1"/>
    </font>
    <font>
      <b/>
      <sz val="11"/>
      <name val="Calibri"/>
      <family val="2"/>
      <charset val="238"/>
    </font>
    <font>
      <b/>
      <sz val="10"/>
      <name val="Aptos Narrow"/>
      <family val="2"/>
      <charset val="1"/>
    </font>
    <font>
      <b/>
      <sz val="12"/>
      <color rgb="FF000000"/>
      <name val="Calibri"/>
      <charset val="1"/>
    </font>
    <font>
      <sz val="12"/>
      <color rgb="FF000000"/>
      <name val="Calibri"/>
      <charset val="1"/>
    </font>
    <font>
      <u/>
      <sz val="11"/>
      <color rgb="FF1155CC"/>
      <name val="Calibri"/>
      <charset val="1"/>
    </font>
    <font>
      <u/>
      <sz val="12"/>
      <color rgb="FF1155CC"/>
      <name val="Calibri"/>
      <charset val="1"/>
    </font>
    <font>
      <b/>
      <sz val="10"/>
      <name val="Aptos Narrow"/>
      <family val="2"/>
      <charset val="238"/>
    </font>
    <font>
      <sz val="10"/>
      <name val="Arial Unicode MS"/>
      <family val="2"/>
      <charset val="1"/>
    </font>
    <font>
      <b/>
      <sz val="14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5" fillId="4" borderId="2" xfId="0" applyFont="1" applyFill="1" applyBorder="1" applyAlignment="1">
      <alignment horizontal="left" vertical="top" wrapText="1"/>
    </xf>
    <xf numFmtId="0" fontId="12" fillId="0" borderId="0" xfId="0" applyFont="1"/>
    <xf numFmtId="0" fontId="1" fillId="5" borderId="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4" fontId="4" fillId="6" borderId="3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top"/>
    </xf>
    <xf numFmtId="4" fontId="4" fillId="7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center"/>
    </xf>
    <xf numFmtId="0" fontId="4" fillId="3" borderId="5" xfId="0" applyFont="1" applyFill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left" vertical="top" wrapText="1"/>
    </xf>
    <xf numFmtId="0" fontId="4" fillId="6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4" fontId="4" fillId="7" borderId="8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4" fontId="4" fillId="0" borderId="8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top" wrapText="1"/>
    </xf>
    <xf numFmtId="165" fontId="1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7" fillId="7" borderId="0" xfId="0" applyFont="1" applyFill="1" applyAlignment="1">
      <alignment vertical="top"/>
    </xf>
    <xf numFmtId="4" fontId="17" fillId="7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1155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3755880</xdr:colOff>
      <xdr:row>26</xdr:row>
      <xdr:rowOff>68040</xdr:rowOff>
    </xdr:to>
    <xdr:sp macro="" textlink="">
      <xdr:nvSpPr>
        <xdr:cNvPr id="2" name="shapetype_202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365960" cy="7221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3755880</xdr:colOff>
      <xdr:row>26</xdr:row>
      <xdr:rowOff>68040</xdr:rowOff>
    </xdr:to>
    <xdr:sp macro="" textlink="">
      <xdr:nvSpPr>
        <xdr:cNvPr id="3" name="shapetype_20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365960" cy="7221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7"/>
  <sheetViews>
    <sheetView tabSelected="1" topLeftCell="A238" zoomScaleNormal="100" workbookViewId="0">
      <selection activeCell="A273" sqref="A273"/>
    </sheetView>
  </sheetViews>
  <sheetFormatPr defaultColWidth="8.7109375" defaultRowHeight="12.75"/>
  <cols>
    <col min="1" max="1" width="56.28515625" style="1" customWidth="1"/>
    <col min="2" max="2" width="78.28515625" style="1" customWidth="1"/>
    <col min="3" max="3" width="28.7109375" style="2" customWidth="1"/>
    <col min="4" max="4" width="73.5703125" customWidth="1"/>
    <col min="5" max="5" width="21.7109375" customWidth="1"/>
    <col min="7" max="7" width="16" customWidth="1"/>
    <col min="25" max="1025" width="15.85546875" customWidth="1"/>
  </cols>
  <sheetData>
    <row r="1" spans="1:26" ht="15.75">
      <c r="A1" s="3" t="s">
        <v>0</v>
      </c>
      <c r="B1" s="4" t="s">
        <v>1</v>
      </c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>
      <c r="A2" s="3"/>
      <c r="B2" s="8"/>
      <c r="C2" s="5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>
      <c r="A3" s="9" t="s">
        <v>2</v>
      </c>
      <c r="B3" s="10"/>
      <c r="C3" s="11"/>
      <c r="D3" s="12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>
      <c r="A4" s="3"/>
      <c r="B4" s="10"/>
      <c r="C4" s="5"/>
      <c r="D4" s="1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>
      <c r="A5" s="8" t="s">
        <v>3</v>
      </c>
      <c r="B5" s="10"/>
      <c r="C5" s="13"/>
      <c r="D5" s="12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>
      <c r="A6" s="8" t="s">
        <v>4</v>
      </c>
      <c r="B6" s="10"/>
      <c r="C6" s="13"/>
      <c r="D6" s="12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>
      <c r="A7" s="8" t="s">
        <v>5</v>
      </c>
      <c r="B7" s="3"/>
      <c r="C7" s="13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7"/>
      <c r="X7" s="7"/>
      <c r="Y7" s="7"/>
      <c r="Z7" s="7"/>
    </row>
    <row r="8" spans="1:26">
      <c r="A8" s="8" t="s">
        <v>6</v>
      </c>
      <c r="B8" s="3"/>
      <c r="C8" s="13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7"/>
      <c r="X8" s="7"/>
      <c r="Y8" s="7"/>
      <c r="Z8" s="7"/>
    </row>
    <row r="9" spans="1:26">
      <c r="A9" s="8" t="s">
        <v>7</v>
      </c>
      <c r="B9" s="3"/>
      <c r="C9" s="13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7"/>
      <c r="Z9" s="7"/>
    </row>
    <row r="10" spans="1:26">
      <c r="A10" s="8" t="s">
        <v>8</v>
      </c>
      <c r="B10" s="3"/>
      <c r="C10" s="13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7"/>
      <c r="Z10" s="7"/>
    </row>
    <row r="11" spans="1:26">
      <c r="A11" s="8" t="s">
        <v>9</v>
      </c>
      <c r="B11" s="3"/>
      <c r="C11" s="13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7"/>
      <c r="Z11" s="7"/>
    </row>
    <row r="12" spans="1:26">
      <c r="A12" s="8" t="s">
        <v>10</v>
      </c>
      <c r="B12" s="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7"/>
      <c r="Z12" s="7"/>
    </row>
    <row r="13" spans="1:26">
      <c r="A13" s="8"/>
      <c r="B13" s="3"/>
      <c r="C13" s="13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7"/>
      <c r="Z13" s="7"/>
    </row>
    <row r="14" spans="1:26">
      <c r="A14" s="3"/>
      <c r="B14" s="10"/>
      <c r="C14" s="16"/>
      <c r="D14" s="12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7"/>
      <c r="Z14" s="7"/>
    </row>
    <row r="15" spans="1:26">
      <c r="A15" s="3" t="s">
        <v>11</v>
      </c>
      <c r="B15" s="3"/>
      <c r="C15" s="5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7"/>
      <c r="Z15" s="7"/>
    </row>
    <row r="16" spans="1:26" ht="15">
      <c r="A16" s="17" t="s">
        <v>12</v>
      </c>
      <c r="B16" s="18" t="s">
        <v>13</v>
      </c>
      <c r="C16" s="19" t="s">
        <v>14</v>
      </c>
      <c r="D16" s="20" t="s">
        <v>15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7"/>
      <c r="Z16" s="7"/>
    </row>
    <row r="17" spans="1:26" ht="15.75">
      <c r="A17" s="21" t="s">
        <v>16</v>
      </c>
      <c r="B17" s="22"/>
      <c r="C17" s="23"/>
      <c r="D17" s="24"/>
      <c r="E17" s="25"/>
      <c r="F17" s="26"/>
      <c r="G17" s="2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05.75" customHeight="1">
      <c r="A18" s="21" t="s">
        <v>17</v>
      </c>
      <c r="B18" s="21" t="s">
        <v>18</v>
      </c>
      <c r="C18" s="23"/>
      <c r="D18" s="24"/>
      <c r="E18" s="25"/>
      <c r="F18" s="26"/>
      <c r="G18" s="2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>
      <c r="A19" s="21" t="s">
        <v>19</v>
      </c>
      <c r="B19" s="21" t="s">
        <v>20</v>
      </c>
      <c r="C19" s="29"/>
      <c r="D19" s="24"/>
      <c r="E19" s="30"/>
      <c r="F19" s="2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63.75">
      <c r="A20" s="21"/>
      <c r="B20" s="22" t="s">
        <v>21</v>
      </c>
      <c r="C20" s="29"/>
      <c r="D20" s="24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>
      <c r="A21" s="21" t="s">
        <v>22</v>
      </c>
      <c r="B21" s="21" t="s">
        <v>23</v>
      </c>
      <c r="C21" s="29"/>
      <c r="D21" s="24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8.25">
      <c r="A22" s="21" t="s">
        <v>24</v>
      </c>
      <c r="B22" s="21" t="s">
        <v>25</v>
      </c>
      <c r="C22" s="29"/>
      <c r="D22" s="24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>
      <c r="A23" s="21" t="s">
        <v>26</v>
      </c>
      <c r="B23" s="21" t="s">
        <v>27</v>
      </c>
      <c r="C23" s="29"/>
      <c r="D23" s="24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>
      <c r="A24" s="21" t="s">
        <v>28</v>
      </c>
      <c r="B24" s="21" t="s">
        <v>29</v>
      </c>
      <c r="C24" s="29"/>
      <c r="D24" s="24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>
      <c r="A25" s="21" t="s">
        <v>30</v>
      </c>
      <c r="B25" s="21" t="s">
        <v>31</v>
      </c>
      <c r="C25" s="29"/>
      <c r="D25" s="24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63.75">
      <c r="A26" s="21" t="s">
        <v>32</v>
      </c>
      <c r="B26" s="21" t="s">
        <v>33</v>
      </c>
      <c r="C26" s="29"/>
      <c r="D26" s="24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76.5">
      <c r="A27" s="21"/>
      <c r="B27" s="22" t="s">
        <v>34</v>
      </c>
      <c r="C27" s="29"/>
      <c r="D27" s="24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>
      <c r="A28" s="21"/>
      <c r="B28" s="22"/>
      <c r="C28" s="29"/>
      <c r="D28" s="24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>
      <c r="A29" s="21"/>
      <c r="B29" s="22"/>
      <c r="C29" s="29"/>
      <c r="D29" s="24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>
      <c r="A30" s="21"/>
      <c r="B30" s="22"/>
      <c r="C30" s="29"/>
      <c r="D30" s="24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>
      <c r="A31" s="21"/>
      <c r="B31" s="22"/>
      <c r="C31" s="29"/>
      <c r="D31" s="24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>
      <c r="A32" s="31" t="s">
        <v>35</v>
      </c>
      <c r="B32" s="31" t="s">
        <v>36</v>
      </c>
      <c r="C32" s="29"/>
      <c r="D32" s="2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7"/>
      <c r="Z32" s="7"/>
    </row>
    <row r="33" spans="1:26">
      <c r="A33" s="32" t="s">
        <v>37</v>
      </c>
      <c r="B33" s="33">
        <v>3</v>
      </c>
      <c r="C33" s="34" t="s">
        <v>38</v>
      </c>
      <c r="D33" s="3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7"/>
      <c r="Z33" s="7"/>
    </row>
    <row r="34" spans="1:26">
      <c r="A34" s="10"/>
      <c r="B34" s="10"/>
      <c r="C34" s="36" t="s">
        <v>39</v>
      </c>
      <c r="D34" s="37">
        <f>(B33*D33)</f>
        <v>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>
      <c r="A35" s="10"/>
      <c r="B35" s="10"/>
      <c r="C35" s="16"/>
      <c r="D35" s="1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7"/>
      <c r="Z35" s="7"/>
    </row>
    <row r="36" spans="1:26">
      <c r="A36" s="3" t="s">
        <v>40</v>
      </c>
      <c r="B36" s="3"/>
      <c r="C36" s="5"/>
      <c r="D36" s="14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5.5">
      <c r="A37" s="17" t="s">
        <v>41</v>
      </c>
      <c r="B37" s="18" t="s">
        <v>13</v>
      </c>
      <c r="C37" s="19" t="s">
        <v>14</v>
      </c>
      <c r="D37" s="20" t="s">
        <v>15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>
      <c r="A38" s="21" t="s">
        <v>16</v>
      </c>
      <c r="B38" s="22"/>
      <c r="C38" s="29"/>
      <c r="D38" s="24"/>
      <c r="E38" s="25"/>
      <c r="F38" s="26"/>
      <c r="G38" s="2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1.5" customHeight="1">
      <c r="A39" s="21" t="s">
        <v>42</v>
      </c>
      <c r="B39" s="22" t="s">
        <v>43</v>
      </c>
      <c r="C39" s="29"/>
      <c r="D39" s="24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>
      <c r="A40" s="21" t="s">
        <v>44</v>
      </c>
      <c r="B40" s="22" t="s">
        <v>45</v>
      </c>
      <c r="C40" s="29"/>
      <c r="D40" s="24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>
      <c r="A41" s="21" t="s">
        <v>46</v>
      </c>
      <c r="B41" s="22" t="s">
        <v>47</v>
      </c>
      <c r="C41" s="29"/>
      <c r="D41" s="24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>
      <c r="A42" s="21" t="s">
        <v>48</v>
      </c>
      <c r="B42" s="22" t="s">
        <v>49</v>
      </c>
      <c r="C42" s="29"/>
      <c r="D42" s="24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>
      <c r="A43" s="21" t="s">
        <v>50</v>
      </c>
      <c r="B43" s="22" t="s">
        <v>51</v>
      </c>
      <c r="C43" s="29"/>
      <c r="D43" s="24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>
      <c r="A44" s="21" t="s">
        <v>52</v>
      </c>
      <c r="B44" s="22" t="s">
        <v>53</v>
      </c>
      <c r="C44" s="29"/>
      <c r="D44" s="24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>
      <c r="A45" s="21" t="s">
        <v>54</v>
      </c>
      <c r="B45" s="22" t="s">
        <v>55</v>
      </c>
      <c r="C45" s="29"/>
      <c r="D45" s="24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>
      <c r="A46" s="21" t="s">
        <v>56</v>
      </c>
      <c r="B46" s="22" t="s">
        <v>57</v>
      </c>
      <c r="C46" s="29"/>
      <c r="D46" s="24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>
      <c r="A47" s="21" t="s">
        <v>58</v>
      </c>
      <c r="B47" s="22" t="s">
        <v>59</v>
      </c>
      <c r="C47" s="29"/>
      <c r="D47" s="24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>
      <c r="A48" s="21" t="s">
        <v>60</v>
      </c>
      <c r="B48" s="22" t="s">
        <v>61</v>
      </c>
      <c r="C48" s="29"/>
      <c r="D48" s="24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>
      <c r="A49" s="21" t="s">
        <v>62</v>
      </c>
      <c r="B49" s="22" t="s">
        <v>63</v>
      </c>
      <c r="C49" s="29"/>
      <c r="D49" s="24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>
      <c r="A50" s="21" t="s">
        <v>64</v>
      </c>
      <c r="B50" s="22" t="s">
        <v>65</v>
      </c>
      <c r="C50" s="29"/>
      <c r="D50" s="24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>
      <c r="A51" s="21"/>
      <c r="B51" s="22"/>
      <c r="C51" s="29"/>
      <c r="D51" s="24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>
      <c r="A52" s="21"/>
      <c r="B52" s="22" t="s">
        <v>66</v>
      </c>
      <c r="C52" s="29"/>
      <c r="D52" s="24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>
      <c r="A53" s="21"/>
      <c r="B53" s="22"/>
      <c r="C53" s="29"/>
      <c r="D53" s="24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>
      <c r="A54" s="31" t="str">
        <f>A32</f>
        <v>záruka</v>
      </c>
      <c r="B54" s="31" t="str">
        <f>B32</f>
        <v>24 měsíců</v>
      </c>
      <c r="C54" s="29"/>
      <c r="D54" s="24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>
      <c r="A55" s="32" t="s">
        <v>37</v>
      </c>
      <c r="B55" s="33">
        <v>3</v>
      </c>
      <c r="C55" s="34" t="s">
        <v>38</v>
      </c>
      <c r="D55" s="35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>
      <c r="A56" s="10"/>
      <c r="B56" s="10"/>
      <c r="C56" s="36" t="s">
        <v>39</v>
      </c>
      <c r="D56" s="37">
        <f>(B55*D55)</f>
        <v>0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7"/>
      <c r="Z56" s="7"/>
    </row>
    <row r="57" spans="1:26">
      <c r="A57" s="10"/>
      <c r="B57" s="10"/>
      <c r="C57" s="16"/>
      <c r="D57" s="12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7"/>
      <c r="Z57" s="7"/>
    </row>
    <row r="58" spans="1:26">
      <c r="A58" s="3" t="s">
        <v>67</v>
      </c>
      <c r="B58" s="3"/>
      <c r="C58" s="5"/>
      <c r="D58" s="14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5.5">
      <c r="A59" s="17" t="s">
        <v>68</v>
      </c>
      <c r="B59" s="38" t="s">
        <v>13</v>
      </c>
      <c r="C59" s="19" t="s">
        <v>14</v>
      </c>
      <c r="D59" s="20" t="s">
        <v>15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>
      <c r="A60" s="21" t="s">
        <v>16</v>
      </c>
      <c r="B60" s="22"/>
      <c r="C60" s="29"/>
      <c r="D60" s="24"/>
      <c r="E60" s="25"/>
      <c r="F60" s="26"/>
      <c r="G60" s="28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75" customHeight="1">
      <c r="A61" s="21" t="s">
        <v>69</v>
      </c>
      <c r="B61" s="22" t="s">
        <v>70</v>
      </c>
      <c r="C61" s="29"/>
      <c r="D61" s="24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>
      <c r="A62" s="21" t="s">
        <v>71</v>
      </c>
      <c r="B62" s="22" t="s">
        <v>72</v>
      </c>
      <c r="C62" s="29"/>
      <c r="D62" s="24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>
      <c r="A63" s="21" t="s">
        <v>73</v>
      </c>
      <c r="B63" s="22" t="s">
        <v>74</v>
      </c>
      <c r="C63" s="29"/>
      <c r="D63" s="24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>
      <c r="A64" s="21" t="s">
        <v>75</v>
      </c>
      <c r="B64" s="22" t="s">
        <v>76</v>
      </c>
      <c r="C64" s="29"/>
      <c r="D64" s="24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>
      <c r="A65" s="21" t="s">
        <v>77</v>
      </c>
      <c r="B65" s="39">
        <v>0.67291666666666705</v>
      </c>
      <c r="C65" s="29"/>
      <c r="D65" s="24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>
      <c r="A66" s="21" t="s">
        <v>78</v>
      </c>
      <c r="B66" s="22" t="s">
        <v>79</v>
      </c>
      <c r="C66" s="29"/>
      <c r="D66" s="24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>
      <c r="A67" s="21" t="s">
        <v>80</v>
      </c>
      <c r="B67" s="22" t="s">
        <v>81</v>
      </c>
      <c r="C67" s="29"/>
      <c r="D67" s="24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>
      <c r="A68" s="21" t="s">
        <v>82</v>
      </c>
      <c r="B68" s="22" t="s">
        <v>83</v>
      </c>
      <c r="C68" s="29"/>
      <c r="D68" s="24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>
      <c r="A69" s="21" t="s">
        <v>64</v>
      </c>
      <c r="B69" s="22" t="s">
        <v>84</v>
      </c>
      <c r="C69" s="29"/>
      <c r="D69" s="24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7.25" customHeight="1">
      <c r="A70" s="21" t="s">
        <v>85</v>
      </c>
      <c r="B70" s="22" t="s">
        <v>86</v>
      </c>
      <c r="C70" s="29"/>
      <c r="D70" s="24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21"/>
      <c r="B71" s="22"/>
      <c r="C71" s="29"/>
      <c r="D71" s="24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21"/>
      <c r="B72" s="22"/>
      <c r="C72" s="29"/>
      <c r="D72" s="24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>
      <c r="A73" s="31" t="str">
        <f>A32</f>
        <v>záruka</v>
      </c>
      <c r="B73" s="31" t="str">
        <f>B32</f>
        <v>24 měsíců</v>
      </c>
      <c r="C73" s="29"/>
      <c r="D73" s="24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>
      <c r="A74" s="32" t="s">
        <v>37</v>
      </c>
      <c r="B74" s="33">
        <v>3</v>
      </c>
      <c r="C74" s="34" t="s">
        <v>38</v>
      </c>
      <c r="D74" s="35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>
      <c r="A75" s="40"/>
      <c r="B75" s="41"/>
      <c r="C75" s="36" t="s">
        <v>39</v>
      </c>
      <c r="D75" s="37">
        <f>(B74*D74)</f>
        <v>0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>
      <c r="A76" s="42"/>
      <c r="B76" s="43"/>
      <c r="C76" s="44"/>
      <c r="D76" s="45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>
      <c r="A77" s="3" t="s">
        <v>87</v>
      </c>
      <c r="B77" s="3"/>
      <c r="C77" s="5"/>
      <c r="D77" s="14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1" customHeight="1">
      <c r="A78" s="17" t="s">
        <v>88</v>
      </c>
      <c r="B78" s="18" t="s">
        <v>13</v>
      </c>
      <c r="C78" s="46" t="s">
        <v>14</v>
      </c>
      <c r="D78" s="20" t="s">
        <v>15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>
      <c r="A79" s="21" t="s">
        <v>16</v>
      </c>
      <c r="B79" s="22"/>
      <c r="C79" s="29"/>
      <c r="D79" s="24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53.25" customHeight="1">
      <c r="A80" s="21" t="s">
        <v>89</v>
      </c>
      <c r="B80" s="22" t="s">
        <v>90</v>
      </c>
      <c r="C80" s="29"/>
      <c r="D80" s="24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>
      <c r="A81" s="21" t="s">
        <v>91</v>
      </c>
      <c r="B81" s="22" t="s">
        <v>92</v>
      </c>
      <c r="C81" s="29"/>
      <c r="D81" s="24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>
      <c r="A82" s="21" t="s">
        <v>93</v>
      </c>
      <c r="B82" s="22" t="s">
        <v>94</v>
      </c>
      <c r="C82" s="29"/>
      <c r="D82" s="24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>
      <c r="A83" s="21" t="s">
        <v>95</v>
      </c>
      <c r="B83" s="22" t="s">
        <v>96</v>
      </c>
      <c r="C83" s="29"/>
      <c r="D83" s="24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>
      <c r="A84" s="21" t="s">
        <v>97</v>
      </c>
      <c r="B84" s="22" t="s">
        <v>98</v>
      </c>
      <c r="C84" s="29"/>
      <c r="D84" s="24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>
      <c r="A85" s="21"/>
      <c r="B85" s="22"/>
      <c r="C85" s="29"/>
      <c r="D85" s="24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>
      <c r="A86" s="31" t="str">
        <f>A32</f>
        <v>záruka</v>
      </c>
      <c r="B86" s="31" t="s">
        <v>36</v>
      </c>
      <c r="C86" s="29"/>
      <c r="D86" s="24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>
      <c r="A87" s="32" t="s">
        <v>37</v>
      </c>
      <c r="B87" s="47">
        <v>3</v>
      </c>
      <c r="C87" s="48" t="s">
        <v>38</v>
      </c>
      <c r="D87" s="35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>
      <c r="A88" s="10"/>
      <c r="B88" s="49"/>
      <c r="C88" s="36" t="s">
        <v>39</v>
      </c>
      <c r="D88" s="50">
        <f>(B87*D87)</f>
        <v>0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7"/>
      <c r="Z88" s="7"/>
    </row>
    <row r="89" spans="1:26">
      <c r="A89" s="10"/>
      <c r="B89" s="10"/>
      <c r="C89" s="16"/>
      <c r="D89" s="12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7"/>
      <c r="Z89" s="7"/>
    </row>
    <row r="90" spans="1:26">
      <c r="A90" s="3" t="s">
        <v>99</v>
      </c>
      <c r="B90" s="10"/>
      <c r="C90" s="16"/>
      <c r="D90" s="12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7"/>
      <c r="Z90" s="7"/>
    </row>
    <row r="91" spans="1:26" ht="15">
      <c r="A91" s="17" t="s">
        <v>100</v>
      </c>
      <c r="B91" s="18" t="s">
        <v>13</v>
      </c>
      <c r="C91" s="46" t="s">
        <v>14</v>
      </c>
      <c r="D91" s="20" t="s">
        <v>15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3.5">
      <c r="A92" s="21" t="s">
        <v>16</v>
      </c>
      <c r="B92" s="22"/>
      <c r="C92" s="23"/>
      <c r="D92" s="24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5.5">
      <c r="A93" s="21" t="s">
        <v>101</v>
      </c>
      <c r="B93" s="51" t="s">
        <v>102</v>
      </c>
      <c r="C93" s="29"/>
      <c r="D93" s="24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>
      <c r="A94" s="21" t="s">
        <v>103</v>
      </c>
      <c r="B94" s="22" t="s">
        <v>104</v>
      </c>
      <c r="C94" s="29"/>
      <c r="D94" s="24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43.5" customHeight="1">
      <c r="A95" s="21"/>
      <c r="B95" s="22" t="s">
        <v>105</v>
      </c>
      <c r="C95" s="29"/>
      <c r="D95" s="24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>
      <c r="A96" s="31" t="str">
        <f>A54</f>
        <v>záruka</v>
      </c>
      <c r="B96" s="31" t="s">
        <v>36</v>
      </c>
      <c r="C96" s="29"/>
      <c r="D96" s="24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>
      <c r="A97" s="32" t="s">
        <v>37</v>
      </c>
      <c r="B97" s="47">
        <v>4</v>
      </c>
      <c r="C97" s="48" t="s">
        <v>38</v>
      </c>
      <c r="D97" s="35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>
      <c r="A98" s="10"/>
      <c r="B98" s="49"/>
      <c r="C98" s="36" t="s">
        <v>106</v>
      </c>
      <c r="D98" s="50">
        <f>(B97*D97)</f>
        <v>0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7"/>
      <c r="Z98" s="7"/>
    </row>
    <row r="99" spans="1:26">
      <c r="A99" s="10"/>
      <c r="B99" s="49"/>
      <c r="C99" s="52"/>
      <c r="D99" s="53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7"/>
      <c r="Z99" s="7"/>
    </row>
    <row r="100" spans="1:26">
      <c r="A100" s="3" t="s">
        <v>107</v>
      </c>
      <c r="B100" s="10"/>
      <c r="C100" s="16"/>
      <c r="D100" s="12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7"/>
      <c r="Z100" s="7"/>
    </row>
    <row r="101" spans="1:26" ht="15">
      <c r="A101" s="17" t="s">
        <v>108</v>
      </c>
      <c r="B101" s="18" t="s">
        <v>13</v>
      </c>
      <c r="C101" s="46" t="s">
        <v>14</v>
      </c>
      <c r="D101" s="20" t="s">
        <v>15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3.5">
      <c r="A102" s="21" t="s">
        <v>16</v>
      </c>
      <c r="B102" s="22"/>
      <c r="C102" s="23"/>
      <c r="D102" s="24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38.25">
      <c r="A103" s="21" t="s">
        <v>109</v>
      </c>
      <c r="B103" s="22" t="s">
        <v>110</v>
      </c>
      <c r="C103" s="29"/>
      <c r="D103" s="24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>
      <c r="A104" s="21" t="s">
        <v>111</v>
      </c>
      <c r="B104" s="22" t="s">
        <v>112</v>
      </c>
      <c r="C104" s="29"/>
      <c r="D104" s="24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>
      <c r="A105" s="21" t="s">
        <v>113</v>
      </c>
      <c r="B105" s="22" t="s">
        <v>114</v>
      </c>
      <c r="C105" s="29"/>
      <c r="D105" s="24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>
      <c r="A106" s="21" t="s">
        <v>115</v>
      </c>
      <c r="B106" s="22" t="s">
        <v>116</v>
      </c>
      <c r="C106" s="29"/>
      <c r="D106" s="24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>
      <c r="A107" s="21" t="s">
        <v>117</v>
      </c>
      <c r="B107" s="22" t="s">
        <v>118</v>
      </c>
      <c r="C107" s="29"/>
      <c r="D107" s="24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>
      <c r="A108" s="21" t="s">
        <v>119</v>
      </c>
      <c r="B108" s="22" t="s">
        <v>120</v>
      </c>
      <c r="C108" s="29"/>
      <c r="D108" s="24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>
      <c r="A109" s="21" t="s">
        <v>121</v>
      </c>
      <c r="B109" s="22" t="s">
        <v>122</v>
      </c>
      <c r="C109" s="29"/>
      <c r="D109" s="24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>
      <c r="A110" s="21" t="s">
        <v>123</v>
      </c>
      <c r="B110" s="22" t="s">
        <v>124</v>
      </c>
      <c r="C110" s="29"/>
      <c r="D110" s="24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>
      <c r="A111" s="21" t="s">
        <v>125</v>
      </c>
      <c r="B111" s="22" t="s">
        <v>126</v>
      </c>
      <c r="C111" s="29"/>
      <c r="D111" s="24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>
      <c r="A112" s="21" t="s">
        <v>127</v>
      </c>
      <c r="B112" s="22" t="s">
        <v>128</v>
      </c>
      <c r="C112" s="29"/>
      <c r="D112" s="24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>
      <c r="A113" s="21" t="s">
        <v>129</v>
      </c>
      <c r="B113" s="22" t="s">
        <v>130</v>
      </c>
      <c r="C113" s="29"/>
      <c r="D113" s="24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>
      <c r="A114" s="21" t="s">
        <v>64</v>
      </c>
      <c r="B114" s="22" t="s">
        <v>131</v>
      </c>
      <c r="C114" s="29"/>
      <c r="D114" s="24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>
      <c r="A115" s="21" t="s">
        <v>132</v>
      </c>
      <c r="B115" s="22" t="s">
        <v>133</v>
      </c>
      <c r="C115" s="29"/>
      <c r="D115" s="24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5.5">
      <c r="A116" s="21"/>
      <c r="B116" s="22" t="s">
        <v>134</v>
      </c>
      <c r="C116" s="29"/>
      <c r="D116" s="24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>
      <c r="A117" s="31" t="str">
        <f>A32</f>
        <v>záruka</v>
      </c>
      <c r="B117" s="31" t="s">
        <v>36</v>
      </c>
      <c r="C117" s="29"/>
      <c r="D117" s="24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>
      <c r="A118" s="32" t="s">
        <v>37</v>
      </c>
      <c r="B118" s="47">
        <v>3</v>
      </c>
      <c r="C118" s="48" t="s">
        <v>38</v>
      </c>
      <c r="D118" s="35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>
      <c r="A119" s="10"/>
      <c r="B119" s="49"/>
      <c r="C119" s="36" t="s">
        <v>39</v>
      </c>
      <c r="D119" s="50">
        <f>(B118*D118)</f>
        <v>0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7"/>
      <c r="Z119" s="7"/>
    </row>
    <row r="120" spans="1:26">
      <c r="A120" s="10"/>
      <c r="B120" s="49"/>
      <c r="C120" s="52"/>
      <c r="D120" s="53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7"/>
      <c r="Z120" s="7"/>
    </row>
    <row r="121" spans="1:26">
      <c r="A121" s="3" t="s">
        <v>135</v>
      </c>
      <c r="B121" s="10"/>
      <c r="C121" s="16"/>
      <c r="D121" s="12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7"/>
      <c r="Z121" s="7"/>
    </row>
    <row r="122" spans="1:26" ht="15">
      <c r="A122" s="17" t="s">
        <v>136</v>
      </c>
      <c r="B122" s="18" t="s">
        <v>13</v>
      </c>
      <c r="C122" s="46" t="s">
        <v>14</v>
      </c>
      <c r="D122" s="20" t="s">
        <v>15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>
      <c r="A123" s="21" t="s">
        <v>16</v>
      </c>
      <c r="B123" s="22"/>
      <c r="C123" s="29"/>
      <c r="D123" s="24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>
      <c r="A124" s="21" t="s">
        <v>137</v>
      </c>
      <c r="B124" s="22" t="s">
        <v>138</v>
      </c>
      <c r="C124" s="29"/>
      <c r="D124" s="24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>
      <c r="A125" s="21" t="s">
        <v>139</v>
      </c>
      <c r="B125" s="22" t="s">
        <v>140</v>
      </c>
      <c r="C125" s="29"/>
      <c r="D125" s="24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>
      <c r="A126" s="21" t="s">
        <v>141</v>
      </c>
      <c r="B126" s="22" t="s">
        <v>142</v>
      </c>
      <c r="C126" s="29"/>
      <c r="D126" s="24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5.5">
      <c r="A127" s="21" t="s">
        <v>143</v>
      </c>
      <c r="B127" s="22" t="s">
        <v>144</v>
      </c>
      <c r="C127" s="29"/>
      <c r="D127" s="24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8.25">
      <c r="A128" s="21"/>
      <c r="B128" s="22" t="s">
        <v>145</v>
      </c>
      <c r="C128" s="29"/>
      <c r="D128" s="24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>
      <c r="A129" s="54"/>
      <c r="B129" s="54"/>
      <c r="C129" s="29"/>
      <c r="D129" s="24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>
      <c r="A130" s="21"/>
      <c r="B130" s="22"/>
      <c r="C130" s="29"/>
      <c r="D130" s="24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>
      <c r="A131" s="21"/>
      <c r="B131" s="22"/>
      <c r="C131" s="29"/>
      <c r="D131" s="24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>
      <c r="A132" s="31" t="str">
        <f>A32</f>
        <v>záruka</v>
      </c>
      <c r="B132" s="31" t="s">
        <v>36</v>
      </c>
      <c r="C132" s="29"/>
      <c r="D132" s="24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>
      <c r="A133" s="32" t="s">
        <v>37</v>
      </c>
      <c r="B133" s="47">
        <v>12</v>
      </c>
      <c r="C133" s="48" t="s">
        <v>38</v>
      </c>
      <c r="D133" s="35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>
      <c r="A134" s="10"/>
      <c r="B134" s="49"/>
      <c r="C134" s="36" t="s">
        <v>146</v>
      </c>
      <c r="D134" s="50">
        <f>(B133*D133)</f>
        <v>0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7"/>
      <c r="Z134" s="7"/>
    </row>
    <row r="135" spans="1:26">
      <c r="A135" s="10"/>
      <c r="B135" s="49"/>
      <c r="C135" s="52"/>
      <c r="D135" s="53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7"/>
      <c r="Z135" s="7"/>
    </row>
    <row r="136" spans="1:26">
      <c r="A136" s="3" t="s">
        <v>147</v>
      </c>
      <c r="B136" s="10"/>
      <c r="C136" s="16"/>
      <c r="D136" s="12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7"/>
      <c r="Z136" s="7"/>
    </row>
    <row r="137" spans="1:26" ht="15">
      <c r="A137" s="17" t="s">
        <v>148</v>
      </c>
      <c r="B137" s="18" t="s">
        <v>13</v>
      </c>
      <c r="C137" s="46" t="s">
        <v>14</v>
      </c>
      <c r="D137" s="20" t="s">
        <v>15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>
      <c r="A138" s="21" t="s">
        <v>16</v>
      </c>
      <c r="B138" s="22"/>
      <c r="C138" s="29"/>
      <c r="D138" s="24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>
      <c r="A139" s="21" t="s">
        <v>149</v>
      </c>
      <c r="B139" s="22" t="s">
        <v>150</v>
      </c>
      <c r="C139" s="29"/>
      <c r="D139" s="24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>
      <c r="A140" s="21" t="s">
        <v>151</v>
      </c>
      <c r="B140" s="22" t="s">
        <v>152</v>
      </c>
      <c r="C140" s="29"/>
      <c r="D140" s="24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>
      <c r="A141" s="21"/>
      <c r="B141" s="22"/>
      <c r="C141" s="29"/>
      <c r="D141" s="24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>
      <c r="A142" s="31" t="str">
        <f>A32</f>
        <v>záruka</v>
      </c>
      <c r="B142" s="31" t="s">
        <v>36</v>
      </c>
      <c r="C142" s="29"/>
      <c r="D142" s="24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>
      <c r="A143" s="32" t="s">
        <v>37</v>
      </c>
      <c r="B143" s="47">
        <v>3</v>
      </c>
      <c r="C143" s="48" t="s">
        <v>38</v>
      </c>
      <c r="D143" s="35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>
      <c r="A144" s="10"/>
      <c r="B144" s="49"/>
      <c r="C144" s="36" t="s">
        <v>39</v>
      </c>
      <c r="D144" s="50">
        <f>(B143*D143)</f>
        <v>0</v>
      </c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7"/>
      <c r="Z144" s="7"/>
    </row>
    <row r="145" spans="1:26">
      <c r="A145" s="10"/>
      <c r="B145" s="49"/>
      <c r="C145" s="52"/>
      <c r="D145" s="53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7"/>
      <c r="Z145" s="7"/>
    </row>
    <row r="146" spans="1:26">
      <c r="A146" s="3" t="s">
        <v>153</v>
      </c>
      <c r="B146" s="10"/>
      <c r="C146" s="16"/>
      <c r="D146" s="12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7"/>
      <c r="Z146" s="7"/>
    </row>
    <row r="147" spans="1:26" ht="15">
      <c r="A147" s="17" t="s">
        <v>154</v>
      </c>
      <c r="B147" s="18" t="s">
        <v>13</v>
      </c>
      <c r="C147" s="46" t="s">
        <v>14</v>
      </c>
      <c r="D147" s="20" t="s">
        <v>15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>
      <c r="A148" s="21" t="s">
        <v>16</v>
      </c>
      <c r="B148" s="22"/>
      <c r="C148" s="29"/>
      <c r="D148" s="24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4.75" customHeight="1">
      <c r="A149" s="21" t="s">
        <v>155</v>
      </c>
      <c r="B149" s="22" t="s">
        <v>156</v>
      </c>
      <c r="C149" s="29"/>
      <c r="D149" s="24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>
      <c r="A150" s="21" t="s">
        <v>103</v>
      </c>
      <c r="B150" s="22" t="s">
        <v>157</v>
      </c>
      <c r="C150" s="29"/>
      <c r="D150" s="24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>
      <c r="A151" s="21" t="s">
        <v>158</v>
      </c>
      <c r="B151" s="22" t="s">
        <v>159</v>
      </c>
      <c r="C151" s="29"/>
      <c r="D151" s="24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>
      <c r="A152" s="21" t="s">
        <v>160</v>
      </c>
      <c r="B152" s="22">
        <v>1000</v>
      </c>
      <c r="C152" s="29"/>
      <c r="D152" s="24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>
      <c r="A153" s="21" t="s">
        <v>161</v>
      </c>
      <c r="B153" s="22" t="s">
        <v>162</v>
      </c>
      <c r="C153" s="29"/>
      <c r="D153" s="24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>
      <c r="A154" s="21" t="s">
        <v>64</v>
      </c>
      <c r="B154" s="22" t="s">
        <v>163</v>
      </c>
      <c r="C154" s="29"/>
      <c r="D154" s="24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>
      <c r="A155" s="21" t="s">
        <v>164</v>
      </c>
      <c r="B155" s="22" t="s">
        <v>165</v>
      </c>
      <c r="C155" s="29"/>
      <c r="D155" s="24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>
      <c r="A156" s="31" t="str">
        <f>A32</f>
        <v>záruka</v>
      </c>
      <c r="B156" s="31" t="s">
        <v>36</v>
      </c>
      <c r="C156" s="29"/>
      <c r="D156" s="24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>
      <c r="A157" s="32" t="s">
        <v>37</v>
      </c>
      <c r="B157" s="47">
        <v>9</v>
      </c>
      <c r="C157" s="48" t="s">
        <v>38</v>
      </c>
      <c r="D157" s="35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>
      <c r="A158" s="10"/>
      <c r="B158" s="49"/>
      <c r="C158" s="36" t="s">
        <v>166</v>
      </c>
      <c r="D158" s="50">
        <f>(B157*D157)</f>
        <v>0</v>
      </c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7"/>
      <c r="Z158" s="7"/>
    </row>
    <row r="159" spans="1:26">
      <c r="A159" s="10"/>
      <c r="B159" s="49"/>
      <c r="C159" s="52"/>
      <c r="D159" s="5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7"/>
      <c r="Z159" s="7"/>
    </row>
    <row r="160" spans="1:26">
      <c r="A160" s="3" t="s">
        <v>167</v>
      </c>
      <c r="B160" s="10"/>
      <c r="C160" s="16"/>
      <c r="D160" s="12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7"/>
      <c r="Z160" s="7"/>
    </row>
    <row r="161" spans="1:26" ht="25.5">
      <c r="A161" s="17" t="s">
        <v>168</v>
      </c>
      <c r="B161" s="18" t="s">
        <v>13</v>
      </c>
      <c r="C161" s="46" t="s">
        <v>14</v>
      </c>
      <c r="D161" s="20" t="s">
        <v>15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>
      <c r="A162" s="21" t="s">
        <v>16</v>
      </c>
      <c r="B162" s="22"/>
      <c r="C162" s="29"/>
      <c r="D162" s="24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5.5">
      <c r="A163" s="21" t="s">
        <v>169</v>
      </c>
      <c r="B163" s="22" t="s">
        <v>170</v>
      </c>
      <c r="C163" s="29"/>
      <c r="D163" s="24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49.5" customHeight="1">
      <c r="A164" s="21"/>
      <c r="B164" s="22" t="s">
        <v>171</v>
      </c>
      <c r="C164" s="29"/>
      <c r="D164" s="24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>
      <c r="A165" s="21"/>
      <c r="B165" s="22" t="s">
        <v>172</v>
      </c>
      <c r="C165" s="29"/>
      <c r="D165" s="24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>
      <c r="A166" s="21"/>
      <c r="B166" s="22"/>
      <c r="C166" s="29"/>
      <c r="D166" s="24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>
      <c r="A167" s="31" t="str">
        <f>A32</f>
        <v>záruka</v>
      </c>
      <c r="B167" s="31" t="s">
        <v>36</v>
      </c>
      <c r="C167" s="29"/>
      <c r="D167" s="24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>
      <c r="A168" s="32" t="s">
        <v>37</v>
      </c>
      <c r="B168" s="47">
        <v>2</v>
      </c>
      <c r="C168" s="48" t="s">
        <v>38</v>
      </c>
      <c r="D168" s="35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>
      <c r="A169" s="10"/>
      <c r="B169" s="49"/>
      <c r="C169" s="36" t="s">
        <v>173</v>
      </c>
      <c r="D169" s="50">
        <f>(B168*D168)</f>
        <v>0</v>
      </c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7"/>
      <c r="Z169" s="7"/>
    </row>
    <row r="170" spans="1:26">
      <c r="A170" s="10"/>
      <c r="B170" s="49"/>
      <c r="C170" s="52"/>
      <c r="D170" s="53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7"/>
      <c r="Z170" s="7"/>
    </row>
    <row r="171" spans="1:26">
      <c r="A171" s="3" t="s">
        <v>174</v>
      </c>
      <c r="B171" s="10"/>
      <c r="C171" s="16"/>
      <c r="D171" s="12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7"/>
      <c r="Z171" s="7"/>
    </row>
    <row r="172" spans="1:26" ht="26.25" customHeight="1">
      <c r="A172" s="17" t="s">
        <v>175</v>
      </c>
      <c r="B172" s="18" t="s">
        <v>13</v>
      </c>
      <c r="C172" s="46" t="s">
        <v>14</v>
      </c>
      <c r="D172" s="20" t="s">
        <v>15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>
      <c r="A173" s="21" t="s">
        <v>16</v>
      </c>
      <c r="B173" s="22"/>
      <c r="C173" s="29"/>
      <c r="D173" s="24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>
      <c r="A174" s="21" t="s">
        <v>176</v>
      </c>
      <c r="B174" s="22" t="s">
        <v>177</v>
      </c>
      <c r="C174" s="29"/>
      <c r="D174" s="24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>
      <c r="A175" s="21"/>
      <c r="B175" s="22" t="s">
        <v>178</v>
      </c>
      <c r="C175" s="29"/>
      <c r="D175" s="24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>
      <c r="A176" s="21"/>
      <c r="B176" s="22" t="s">
        <v>179</v>
      </c>
      <c r="C176" s="29"/>
      <c r="D176" s="24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>
      <c r="A177" s="21" t="s">
        <v>64</v>
      </c>
      <c r="B177" s="22" t="s">
        <v>180</v>
      </c>
      <c r="C177" s="29"/>
      <c r="D177" s="24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>
      <c r="A178" s="21" t="s">
        <v>181</v>
      </c>
      <c r="B178" s="22" t="s">
        <v>182</v>
      </c>
      <c r="C178" s="29"/>
      <c r="D178" s="24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>
      <c r="A179" s="21" t="s">
        <v>183</v>
      </c>
      <c r="B179" s="22" t="s">
        <v>184</v>
      </c>
      <c r="C179" s="29"/>
      <c r="D179" s="24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>
      <c r="A180" s="21" t="s">
        <v>185</v>
      </c>
      <c r="B180" s="22" t="s">
        <v>186</v>
      </c>
      <c r="C180" s="29"/>
      <c r="D180" s="24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>
      <c r="A181" s="31" t="str">
        <f>A32</f>
        <v>záruka</v>
      </c>
      <c r="B181" s="31" t="s">
        <v>36</v>
      </c>
      <c r="C181" s="29"/>
      <c r="D181" s="24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>
      <c r="A182" s="55"/>
      <c r="B182" s="56"/>
      <c r="C182" s="57"/>
      <c r="D182" s="58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>
      <c r="A183" s="32" t="s">
        <v>37</v>
      </c>
      <c r="B183" s="47">
        <v>3</v>
      </c>
      <c r="C183" s="48" t="s">
        <v>38</v>
      </c>
      <c r="D183" s="35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>
      <c r="A184" s="10"/>
      <c r="B184" s="49"/>
      <c r="C184" s="36" t="s">
        <v>39</v>
      </c>
      <c r="D184" s="50">
        <f>(B183*D183)</f>
        <v>0</v>
      </c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7"/>
      <c r="Z184" s="7"/>
    </row>
    <row r="185" spans="1:26">
      <c r="A185" s="10"/>
      <c r="B185" s="49"/>
      <c r="C185" s="52"/>
      <c r="D185" s="53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7"/>
      <c r="Z185" s="7"/>
    </row>
    <row r="186" spans="1:26">
      <c r="A186" s="3" t="s">
        <v>187</v>
      </c>
      <c r="B186" s="10"/>
      <c r="C186" s="16"/>
      <c r="D186" s="12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7"/>
      <c r="Z186" s="7"/>
    </row>
    <row r="187" spans="1:26" ht="25.5">
      <c r="A187" s="17" t="s">
        <v>188</v>
      </c>
      <c r="B187" s="18" t="s">
        <v>13</v>
      </c>
      <c r="C187" s="46" t="s">
        <v>14</v>
      </c>
      <c r="D187" s="20" t="s">
        <v>15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>
      <c r="A188" s="21" t="s">
        <v>16</v>
      </c>
      <c r="B188" s="22"/>
      <c r="C188" s="29"/>
      <c r="D188" s="24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>
      <c r="A189" s="21" t="s">
        <v>189</v>
      </c>
      <c r="B189" s="22" t="s">
        <v>190</v>
      </c>
      <c r="C189" s="29"/>
      <c r="D189" s="24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>
      <c r="A190" s="21" t="s">
        <v>191</v>
      </c>
      <c r="B190" s="22" t="s">
        <v>192</v>
      </c>
      <c r="C190" s="29"/>
      <c r="D190" s="24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>
      <c r="A191" s="21" t="s">
        <v>193</v>
      </c>
      <c r="B191" s="22" t="s">
        <v>194</v>
      </c>
      <c r="C191" s="29"/>
      <c r="D191" s="24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>
      <c r="A192" s="21" t="s">
        <v>195</v>
      </c>
      <c r="B192" s="22" t="s">
        <v>196</v>
      </c>
      <c r="C192" s="29"/>
      <c r="D192" s="24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>
      <c r="A193" s="21" t="s">
        <v>197</v>
      </c>
      <c r="B193" s="22" t="s">
        <v>198</v>
      </c>
      <c r="C193" s="29"/>
      <c r="D193" s="24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>
      <c r="A194" s="21" t="s">
        <v>199</v>
      </c>
      <c r="B194" s="22" t="s">
        <v>200</v>
      </c>
      <c r="C194" s="29"/>
      <c r="D194" s="24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>
      <c r="A195" s="21" t="s">
        <v>201</v>
      </c>
      <c r="B195" s="22" t="s">
        <v>202</v>
      </c>
      <c r="C195" s="29"/>
      <c r="D195" s="24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>
      <c r="A196" s="21"/>
      <c r="B196" s="22" t="s">
        <v>203</v>
      </c>
      <c r="C196" s="29"/>
      <c r="D196" s="24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5.5">
      <c r="A197" s="21"/>
      <c r="B197" s="22" t="s">
        <v>204</v>
      </c>
      <c r="C197" s="29"/>
      <c r="D197" s="24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>
      <c r="A198" s="31" t="str">
        <f>A32</f>
        <v>záruka</v>
      </c>
      <c r="B198" s="31" t="s">
        <v>36</v>
      </c>
      <c r="C198" s="29"/>
      <c r="D198" s="24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>
      <c r="A199" s="32" t="s">
        <v>37</v>
      </c>
      <c r="B199" s="47">
        <v>1</v>
      </c>
      <c r="C199" s="48" t="s">
        <v>38</v>
      </c>
      <c r="D199" s="35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>
      <c r="A200" s="10"/>
      <c r="B200" s="49"/>
      <c r="C200" s="36" t="s">
        <v>38</v>
      </c>
      <c r="D200" s="50">
        <f>(B199*D199)</f>
        <v>0</v>
      </c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7"/>
      <c r="Z200" s="7"/>
    </row>
    <row r="201" spans="1:26">
      <c r="A201" s="10"/>
      <c r="B201" s="49"/>
      <c r="C201" s="52"/>
      <c r="D201" s="53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7"/>
      <c r="Z201" s="7"/>
    </row>
    <row r="202" spans="1:26">
      <c r="A202" s="3" t="s">
        <v>205</v>
      </c>
      <c r="B202" s="10"/>
      <c r="C202" s="16"/>
      <c r="D202" s="12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7"/>
      <c r="Z202" s="7"/>
    </row>
    <row r="203" spans="1:26" ht="15">
      <c r="A203" s="17" t="s">
        <v>206</v>
      </c>
      <c r="B203" s="18" t="s">
        <v>13</v>
      </c>
      <c r="C203" s="46" t="s">
        <v>14</v>
      </c>
      <c r="D203" s="20" t="s">
        <v>15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>
      <c r="A204" s="21" t="s">
        <v>16</v>
      </c>
      <c r="B204" s="22"/>
      <c r="C204" s="29"/>
      <c r="D204" s="24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>
      <c r="A205" s="21" t="s">
        <v>189</v>
      </c>
      <c r="B205" s="22" t="s">
        <v>190</v>
      </c>
      <c r="C205" s="29"/>
      <c r="D205" s="24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>
      <c r="A206" s="21" t="s">
        <v>193</v>
      </c>
      <c r="B206" s="22" t="s">
        <v>207</v>
      </c>
      <c r="C206" s="29"/>
      <c r="D206" s="24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>
      <c r="A207" s="21" t="s">
        <v>208</v>
      </c>
      <c r="B207" s="22" t="s">
        <v>209</v>
      </c>
      <c r="C207" s="29"/>
      <c r="D207" s="24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>
      <c r="A208" s="21" t="s">
        <v>210</v>
      </c>
      <c r="B208" s="22" t="s">
        <v>211</v>
      </c>
      <c r="C208" s="29"/>
      <c r="D208" s="24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>
      <c r="A209" s="21" t="s">
        <v>212</v>
      </c>
      <c r="B209" s="22" t="s">
        <v>213</v>
      </c>
      <c r="C209" s="29"/>
      <c r="D209" s="24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>
      <c r="A210" s="21" t="s">
        <v>214</v>
      </c>
      <c r="B210" s="22" t="s">
        <v>215</v>
      </c>
      <c r="C210" s="29"/>
      <c r="D210" s="24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>
      <c r="A211" s="21" t="s">
        <v>216</v>
      </c>
      <c r="B211" s="22" t="s">
        <v>217</v>
      </c>
      <c r="C211" s="29"/>
      <c r="D211" s="24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>
      <c r="A212" s="21" t="s">
        <v>218</v>
      </c>
      <c r="B212" s="22" t="s">
        <v>219</v>
      </c>
      <c r="C212" s="29"/>
      <c r="D212" s="24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>
      <c r="A213" s="21" t="s">
        <v>220</v>
      </c>
      <c r="B213" s="22" t="s">
        <v>221</v>
      </c>
      <c r="C213" s="29"/>
      <c r="D213" s="24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>
      <c r="A214" s="21" t="s">
        <v>64</v>
      </c>
      <c r="B214" s="22" t="s">
        <v>222</v>
      </c>
      <c r="C214" s="29"/>
      <c r="D214" s="24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>
      <c r="A215" s="21" t="s">
        <v>201</v>
      </c>
      <c r="B215" s="22" t="s">
        <v>223</v>
      </c>
      <c r="C215" s="29"/>
      <c r="D215" s="24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5.5">
      <c r="A216" s="21"/>
      <c r="B216" s="22" t="s">
        <v>224</v>
      </c>
      <c r="C216" s="29"/>
      <c r="D216" s="24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>
      <c r="A217" s="31" t="str">
        <f>A32</f>
        <v>záruka</v>
      </c>
      <c r="B217" s="31" t="s">
        <v>36</v>
      </c>
      <c r="C217" s="29"/>
      <c r="D217" s="24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>
      <c r="A218" s="32" t="s">
        <v>37</v>
      </c>
      <c r="B218" s="47">
        <v>2</v>
      </c>
      <c r="C218" s="48" t="s">
        <v>38</v>
      </c>
      <c r="D218" s="35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>
      <c r="A219" s="10"/>
      <c r="B219" s="49"/>
      <c r="C219" s="36" t="s">
        <v>173</v>
      </c>
      <c r="D219" s="50">
        <f>(B218*D218)</f>
        <v>0</v>
      </c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7"/>
      <c r="Z219" s="7"/>
    </row>
    <row r="220" spans="1:26">
      <c r="A220" s="10"/>
      <c r="B220" s="49"/>
      <c r="C220" s="36"/>
      <c r="D220" s="50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7"/>
      <c r="Z220" s="7"/>
    </row>
    <row r="222" spans="1:26">
      <c r="A222" s="3" t="s">
        <v>225</v>
      </c>
      <c r="B222" s="10"/>
      <c r="C222" s="16"/>
      <c r="D222" s="12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7"/>
      <c r="Z222" s="7"/>
    </row>
    <row r="223" spans="1:26" ht="25.5">
      <c r="A223" s="17" t="s">
        <v>226</v>
      </c>
      <c r="B223" s="18" t="s">
        <v>13</v>
      </c>
      <c r="C223" s="46" t="s">
        <v>14</v>
      </c>
      <c r="D223" s="20" t="s">
        <v>15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0.25" customHeight="1">
      <c r="A224" s="21" t="s">
        <v>16</v>
      </c>
      <c r="B224" s="22"/>
      <c r="C224" s="29"/>
      <c r="D224" s="24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>
      <c r="A225" s="21" t="s">
        <v>111</v>
      </c>
      <c r="B225" s="22" t="s">
        <v>227</v>
      </c>
      <c r="C225" s="29"/>
      <c r="D225" s="24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>
      <c r="A226" s="21" t="s">
        <v>113</v>
      </c>
      <c r="B226" s="22" t="s">
        <v>228</v>
      </c>
      <c r="C226" s="29"/>
      <c r="D226" s="24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>
      <c r="A227" s="21" t="s">
        <v>119</v>
      </c>
      <c r="B227" s="22" t="s">
        <v>229</v>
      </c>
      <c r="C227" s="29"/>
      <c r="D227" s="24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>
      <c r="A228" s="21" t="s">
        <v>121</v>
      </c>
      <c r="B228" s="22" t="s">
        <v>230</v>
      </c>
      <c r="C228" s="29"/>
      <c r="D228" s="24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>
      <c r="A229" s="21" t="s">
        <v>125</v>
      </c>
      <c r="B229" s="59" t="s">
        <v>231</v>
      </c>
      <c r="C229" s="29"/>
      <c r="D229" s="24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>
      <c r="A230" s="21" t="s">
        <v>127</v>
      </c>
      <c r="B230" s="22" t="s">
        <v>232</v>
      </c>
      <c r="C230" s="29"/>
      <c r="D230" s="24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>
      <c r="A231" s="21" t="s">
        <v>233</v>
      </c>
      <c r="B231" s="22" t="s">
        <v>234</v>
      </c>
      <c r="C231" s="29"/>
      <c r="D231" s="24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>
      <c r="A232" s="21" t="s">
        <v>64</v>
      </c>
      <c r="B232" s="22" t="s">
        <v>235</v>
      </c>
      <c r="C232" s="29"/>
      <c r="D232" s="24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5.5">
      <c r="A233" s="21" t="s">
        <v>236</v>
      </c>
      <c r="B233" s="22" t="s">
        <v>237</v>
      </c>
      <c r="C233" s="29"/>
      <c r="D233" s="24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5.5">
      <c r="A234" s="21"/>
      <c r="B234" s="22" t="s">
        <v>238</v>
      </c>
      <c r="C234" s="29"/>
      <c r="D234" s="24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>
      <c r="A235" s="21"/>
      <c r="B235" s="22"/>
      <c r="C235" s="29"/>
      <c r="D235" s="24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>
      <c r="A236" s="21"/>
      <c r="B236" s="22"/>
      <c r="C236" s="29"/>
      <c r="D236" s="24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>
      <c r="A237" s="31" t="str">
        <f>A32</f>
        <v>záruka</v>
      </c>
      <c r="B237" s="31" t="s">
        <v>36</v>
      </c>
      <c r="C237" s="29"/>
      <c r="D237" s="24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>
      <c r="A238" s="32" t="s">
        <v>37</v>
      </c>
      <c r="B238" s="47">
        <v>2</v>
      </c>
      <c r="C238" s="48" t="s">
        <v>38</v>
      </c>
      <c r="D238" s="35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>
      <c r="A239" s="10"/>
      <c r="B239" s="49"/>
      <c r="C239" s="36" t="s">
        <v>239</v>
      </c>
      <c r="D239" s="50">
        <f>(B238*D238)</f>
        <v>0</v>
      </c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7"/>
      <c r="Z239" s="7"/>
    </row>
    <row r="240" spans="1:26">
      <c r="A240" s="10"/>
      <c r="B240" s="49"/>
      <c r="C240" s="52"/>
      <c r="D240" s="53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7"/>
      <c r="Z240" s="7"/>
    </row>
    <row r="241" spans="1:26">
      <c r="A241" s="3" t="s">
        <v>240</v>
      </c>
      <c r="B241" s="10"/>
      <c r="C241" s="16"/>
      <c r="D241" s="12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7"/>
      <c r="Z241" s="7"/>
    </row>
    <row r="242" spans="1:26" ht="15">
      <c r="A242" s="17" t="s">
        <v>241</v>
      </c>
      <c r="B242" s="18" t="s">
        <v>13</v>
      </c>
      <c r="C242" s="46" t="s">
        <v>14</v>
      </c>
      <c r="D242" s="20" t="s">
        <v>15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>
      <c r="A243" s="21" t="s">
        <v>16</v>
      </c>
      <c r="B243" s="22"/>
      <c r="C243" s="29"/>
      <c r="D243" s="24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>
      <c r="A244" s="21" t="s">
        <v>242</v>
      </c>
      <c r="B244" s="22" t="s">
        <v>243</v>
      </c>
      <c r="C244" s="29"/>
      <c r="D244" s="24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>
      <c r="A245" s="21" t="s">
        <v>244</v>
      </c>
      <c r="B245" s="22" t="s">
        <v>245</v>
      </c>
      <c r="C245" s="29"/>
      <c r="D245" s="24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>
      <c r="A246" s="21" t="s">
        <v>246</v>
      </c>
      <c r="B246" s="22" t="s">
        <v>247</v>
      </c>
      <c r="C246" s="29"/>
      <c r="D246" s="24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>
      <c r="A247" s="21" t="s">
        <v>248</v>
      </c>
      <c r="B247" s="22" t="s">
        <v>249</v>
      </c>
      <c r="C247" s="29"/>
      <c r="D247" s="24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>
      <c r="A248" s="21" t="s">
        <v>250</v>
      </c>
      <c r="B248" s="60">
        <v>50.000694444444399</v>
      </c>
      <c r="C248" s="29"/>
      <c r="D248" s="24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>
      <c r="A249" s="21" t="s">
        <v>251</v>
      </c>
      <c r="B249" s="22" t="s">
        <v>252</v>
      </c>
      <c r="C249" s="29"/>
      <c r="D249" s="24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33.75" customHeight="1">
      <c r="A250" s="21" t="s">
        <v>253</v>
      </c>
      <c r="B250" s="22" t="s">
        <v>254</v>
      </c>
      <c r="C250" s="29"/>
      <c r="D250" s="24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5.5">
      <c r="A251" s="21" t="s">
        <v>255</v>
      </c>
      <c r="B251" s="22" t="s">
        <v>256</v>
      </c>
      <c r="C251" s="29"/>
      <c r="D251" s="24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5.5">
      <c r="A252" s="21" t="s">
        <v>257</v>
      </c>
      <c r="B252" s="22" t="s">
        <v>258</v>
      </c>
      <c r="C252" s="29"/>
      <c r="D252" s="24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5.5">
      <c r="A253" s="21" t="s">
        <v>259</v>
      </c>
      <c r="B253" s="22" t="s">
        <v>260</v>
      </c>
      <c r="C253" s="29"/>
      <c r="D253" s="24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63.75">
      <c r="A254" s="21" t="s">
        <v>261</v>
      </c>
      <c r="B254" s="22" t="s">
        <v>262</v>
      </c>
      <c r="C254" s="29"/>
      <c r="D254" s="24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4" customHeight="1">
      <c r="A255" s="21" t="s">
        <v>263</v>
      </c>
      <c r="B255" s="22" t="s">
        <v>264</v>
      </c>
      <c r="C255" s="29"/>
      <c r="D255" s="24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>
      <c r="A256" s="21" t="s">
        <v>218</v>
      </c>
      <c r="B256" s="22" t="s">
        <v>265</v>
      </c>
      <c r="C256" s="29"/>
      <c r="D256" s="24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>
      <c r="A257" s="21" t="s">
        <v>266</v>
      </c>
      <c r="B257" s="22" t="s">
        <v>267</v>
      </c>
      <c r="C257" s="29"/>
      <c r="D257" s="24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>
      <c r="A258" s="21"/>
      <c r="B258" s="22"/>
      <c r="C258" s="29"/>
      <c r="D258" s="24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>
      <c r="A259" s="31" t="str">
        <f>A32</f>
        <v>záruka</v>
      </c>
      <c r="B259" s="31" t="s">
        <v>36</v>
      </c>
      <c r="C259" s="29"/>
      <c r="D259" s="24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>
      <c r="A260" s="32" t="s">
        <v>37</v>
      </c>
      <c r="B260" s="47">
        <v>2</v>
      </c>
      <c r="C260" s="48" t="s">
        <v>38</v>
      </c>
      <c r="D260" s="35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>
      <c r="A261" s="10"/>
      <c r="B261" s="49"/>
      <c r="C261" s="36" t="s">
        <v>173</v>
      </c>
      <c r="D261" s="50">
        <f>(B260*D260)</f>
        <v>0</v>
      </c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7"/>
      <c r="Z261" s="7"/>
    </row>
    <row r="262" spans="1:26">
      <c r="A262" s="10"/>
      <c r="B262" s="49"/>
      <c r="C262" s="52"/>
      <c r="D262" s="53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7"/>
      <c r="Z262" s="7"/>
    </row>
    <row r="263" spans="1:26">
      <c r="A263" s="3" t="s">
        <v>268</v>
      </c>
      <c r="B263" s="10"/>
      <c r="C263" s="16"/>
      <c r="D263" s="12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7"/>
      <c r="Z263" s="7"/>
    </row>
    <row r="264" spans="1:26" ht="15">
      <c r="A264" s="17" t="s">
        <v>269</v>
      </c>
      <c r="B264" s="18" t="s">
        <v>13</v>
      </c>
      <c r="C264" s="46" t="s">
        <v>14</v>
      </c>
      <c r="D264" s="20" t="s">
        <v>15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38.25">
      <c r="A265" s="21" t="s">
        <v>16</v>
      </c>
      <c r="B265" s="22" t="s">
        <v>270</v>
      </c>
      <c r="C265" s="29"/>
      <c r="D265" s="24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>
      <c r="A266" s="21" t="s">
        <v>271</v>
      </c>
      <c r="B266" s="22" t="s">
        <v>272</v>
      </c>
      <c r="C266" s="29"/>
      <c r="D266" s="24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>
      <c r="A267" s="21"/>
      <c r="B267" s="22"/>
      <c r="C267" s="29"/>
      <c r="D267" s="24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>
      <c r="A268" s="31" t="str">
        <f>A32</f>
        <v>záruka</v>
      </c>
      <c r="B268" s="31" t="s">
        <v>36</v>
      </c>
      <c r="C268" s="29"/>
      <c r="D268" s="24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>
      <c r="A269" s="32" t="s">
        <v>37</v>
      </c>
      <c r="B269" s="47">
        <v>15</v>
      </c>
      <c r="C269" s="48" t="s">
        <v>38</v>
      </c>
      <c r="D269" s="35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>
      <c r="A270" s="10"/>
      <c r="B270" s="49"/>
      <c r="C270" s="36" t="s">
        <v>273</v>
      </c>
      <c r="D270" s="50">
        <f>(B269*D269)</f>
        <v>0</v>
      </c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7"/>
      <c r="Z270" s="7"/>
    </row>
    <row r="271" spans="1:26">
      <c r="A271" s="10"/>
      <c r="B271" s="49"/>
      <c r="C271" s="52"/>
      <c r="D271" s="53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7"/>
      <c r="Z271" s="7"/>
    </row>
    <row r="272" spans="1:26">
      <c r="A272" s="3" t="s">
        <v>274</v>
      </c>
      <c r="B272" s="10"/>
      <c r="C272" s="16"/>
      <c r="D272" s="12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7"/>
      <c r="Z272" s="7"/>
    </row>
    <row r="273" spans="1:26" ht="25.5">
      <c r="A273" s="17" t="s">
        <v>275</v>
      </c>
      <c r="B273" s="18" t="s">
        <v>13</v>
      </c>
      <c r="C273" s="46" t="s">
        <v>14</v>
      </c>
      <c r="D273" s="20" t="s">
        <v>15</v>
      </c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>
      <c r="A274" s="21" t="s">
        <v>16</v>
      </c>
      <c r="B274" s="22"/>
      <c r="C274" s="29"/>
      <c r="D274" s="24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4.75" customHeight="1">
      <c r="A275" s="21" t="s">
        <v>276</v>
      </c>
      <c r="B275" s="22" t="s">
        <v>277</v>
      </c>
      <c r="C275" s="29"/>
      <c r="D275" s="24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1" customHeight="1">
      <c r="A276" s="54" t="s">
        <v>278</v>
      </c>
      <c r="B276" s="22" t="s">
        <v>272</v>
      </c>
      <c r="C276" s="29"/>
      <c r="D276" s="24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>
      <c r="A277" s="31" t="str">
        <f>A32</f>
        <v>záruka</v>
      </c>
      <c r="B277" s="31" t="s">
        <v>36</v>
      </c>
      <c r="C277" s="29"/>
      <c r="D277" s="24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>
      <c r="A278" s="32" t="s">
        <v>37</v>
      </c>
      <c r="B278" s="47">
        <v>5</v>
      </c>
      <c r="C278" s="48" t="s">
        <v>38</v>
      </c>
      <c r="D278" s="35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>
      <c r="A279" s="10"/>
      <c r="B279" s="49"/>
      <c r="C279" s="36" t="s">
        <v>279</v>
      </c>
      <c r="D279" s="50">
        <f>(B278*D278)</f>
        <v>0</v>
      </c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7"/>
      <c r="Z279" s="7"/>
    </row>
    <row r="280" spans="1:26">
      <c r="A280" s="10"/>
      <c r="B280" s="10"/>
      <c r="C280" s="16"/>
      <c r="D280" s="12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7"/>
      <c r="Z280" s="7"/>
    </row>
    <row r="281" spans="1:26">
      <c r="A281" s="3" t="s">
        <v>280</v>
      </c>
      <c r="B281" s="10"/>
      <c r="C281" s="16"/>
      <c r="D281" s="12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7"/>
      <c r="Z281" s="7"/>
    </row>
    <row r="282" spans="1:26" ht="15">
      <c r="A282" s="17" t="s">
        <v>281</v>
      </c>
      <c r="B282" s="18" t="s">
        <v>13</v>
      </c>
      <c r="C282" s="46" t="s">
        <v>14</v>
      </c>
      <c r="D282" s="20" t="s">
        <v>15</v>
      </c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>
      <c r="A283" s="21" t="s">
        <v>16</v>
      </c>
      <c r="B283" s="22"/>
      <c r="C283" s="29"/>
      <c r="D283" s="24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38.25">
      <c r="A284" s="21" t="s">
        <v>281</v>
      </c>
      <c r="B284" s="22" t="s">
        <v>282</v>
      </c>
      <c r="C284" s="29"/>
      <c r="D284" s="24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>
      <c r="A285" s="21" t="s">
        <v>283</v>
      </c>
      <c r="B285" s="22" t="s">
        <v>284</v>
      </c>
      <c r="C285" s="29"/>
      <c r="D285" s="24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>
      <c r="A286" s="21" t="s">
        <v>285</v>
      </c>
      <c r="B286" s="22" t="s">
        <v>286</v>
      </c>
      <c r="C286" s="29"/>
      <c r="D286" s="24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>
      <c r="A287" s="21" t="s">
        <v>266</v>
      </c>
      <c r="B287" s="22" t="s">
        <v>287</v>
      </c>
      <c r="C287" s="29"/>
      <c r="D287" s="24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>
      <c r="A288" s="21"/>
      <c r="B288" s="22"/>
      <c r="C288" s="29"/>
      <c r="D288" s="24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>
      <c r="A289" s="31" t="str">
        <f>A32</f>
        <v>záruka</v>
      </c>
      <c r="B289" s="31" t="s">
        <v>36</v>
      </c>
      <c r="C289" s="29"/>
      <c r="D289" s="24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>
      <c r="A290" s="32" t="s">
        <v>37</v>
      </c>
      <c r="B290" s="47">
        <v>3</v>
      </c>
      <c r="C290" s="48" t="s">
        <v>38</v>
      </c>
      <c r="D290" s="35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>
      <c r="A291" s="10"/>
      <c r="B291" s="49"/>
      <c r="C291" s="36" t="s">
        <v>39</v>
      </c>
      <c r="D291" s="50">
        <f>(B290*D290)</f>
        <v>0</v>
      </c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7"/>
      <c r="Z291" s="7"/>
    </row>
    <row r="293" spans="1:26">
      <c r="A293" s="3" t="s">
        <v>288</v>
      </c>
      <c r="B293" s="10"/>
      <c r="C293" s="16"/>
      <c r="D293" s="12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7"/>
      <c r="Z293" s="7"/>
    </row>
    <row r="294" spans="1:26" ht="15">
      <c r="A294" s="17" t="s">
        <v>289</v>
      </c>
      <c r="B294" s="18" t="s">
        <v>13</v>
      </c>
      <c r="C294" s="46" t="s">
        <v>14</v>
      </c>
      <c r="D294" s="20" t="s">
        <v>15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>
      <c r="A295" s="21" t="s">
        <v>16</v>
      </c>
      <c r="B295" s="22"/>
      <c r="C295" s="29"/>
      <c r="D295" s="24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>
      <c r="A296" s="21" t="s">
        <v>290</v>
      </c>
      <c r="B296" s="22"/>
      <c r="C296" s="29"/>
      <c r="D296" s="24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>
      <c r="A297" s="21"/>
      <c r="B297" s="22"/>
      <c r="C297" s="29"/>
      <c r="D297" s="24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>
      <c r="A298" s="31" t="str">
        <f>A32</f>
        <v>záruka</v>
      </c>
      <c r="B298" s="31" t="s">
        <v>36</v>
      </c>
      <c r="C298" s="29"/>
      <c r="D298" s="24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>
      <c r="A299" s="32" t="s">
        <v>37</v>
      </c>
      <c r="B299" s="47">
        <v>3</v>
      </c>
      <c r="C299" s="48" t="s">
        <v>38</v>
      </c>
      <c r="D299" s="35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>
      <c r="A300" s="10"/>
      <c r="B300" s="49"/>
      <c r="C300" s="36" t="s">
        <v>39</v>
      </c>
      <c r="D300" s="50">
        <f>(B299*D299)</f>
        <v>0</v>
      </c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7"/>
      <c r="Z300" s="7"/>
    </row>
    <row r="302" spans="1:26">
      <c r="A302" s="3" t="s">
        <v>291</v>
      </c>
      <c r="B302" s="10"/>
      <c r="C302" s="16"/>
      <c r="D302" s="12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7"/>
      <c r="Z302" s="7"/>
    </row>
    <row r="303" spans="1:26" ht="24.75" customHeight="1">
      <c r="A303" s="17" t="s">
        <v>292</v>
      </c>
      <c r="B303" s="18" t="s">
        <v>13</v>
      </c>
      <c r="C303" s="46" t="s">
        <v>14</v>
      </c>
      <c r="D303" s="20" t="s">
        <v>15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>
      <c r="A304" s="21" t="s">
        <v>16</v>
      </c>
      <c r="B304" s="22"/>
      <c r="C304" s="29"/>
      <c r="D304" s="24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89.25">
      <c r="A305" s="21" t="s">
        <v>293</v>
      </c>
      <c r="B305" s="22" t="s">
        <v>294</v>
      </c>
      <c r="C305" s="29"/>
      <c r="D305" s="24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5.5">
      <c r="A306" s="21" t="s">
        <v>295</v>
      </c>
      <c r="B306" s="22" t="s">
        <v>296</v>
      </c>
      <c r="C306" s="29"/>
      <c r="D306" s="24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>
      <c r="A307" s="21"/>
      <c r="B307" s="22"/>
      <c r="C307" s="29"/>
      <c r="D307" s="24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>
      <c r="A308" s="21"/>
      <c r="B308" s="22"/>
      <c r="C308" s="29"/>
      <c r="D308" s="24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>
      <c r="A309" s="31" t="str">
        <f>A32</f>
        <v>záruka</v>
      </c>
      <c r="B309" s="31" t="s">
        <v>36</v>
      </c>
      <c r="C309" s="29"/>
      <c r="D309" s="24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>
      <c r="A310" s="32" t="s">
        <v>37</v>
      </c>
      <c r="B310" s="47">
        <v>3</v>
      </c>
      <c r="C310" s="48" t="s">
        <v>38</v>
      </c>
      <c r="D310" s="35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>
      <c r="A311" s="10"/>
      <c r="B311" s="49"/>
      <c r="C311" s="36" t="s">
        <v>39</v>
      </c>
      <c r="D311" s="50">
        <f>(B310*D310)</f>
        <v>0</v>
      </c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7"/>
      <c r="Z311" s="7"/>
    </row>
    <row r="313" spans="1:26">
      <c r="A313" s="3" t="s">
        <v>297</v>
      </c>
      <c r="B313" s="10"/>
      <c r="C313" s="16"/>
      <c r="D313" s="12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7"/>
      <c r="Z313" s="7"/>
    </row>
    <row r="314" spans="1:26" ht="25.5">
      <c r="A314" s="17" t="s">
        <v>298</v>
      </c>
      <c r="B314" s="18" t="s">
        <v>13</v>
      </c>
      <c r="C314" s="46" t="s">
        <v>14</v>
      </c>
      <c r="D314" s="20" t="s">
        <v>15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>
      <c r="A315" s="21" t="s">
        <v>16</v>
      </c>
      <c r="B315" s="22"/>
      <c r="C315" s="29"/>
      <c r="D315" s="24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38.25">
      <c r="A316" s="21"/>
      <c r="B316" s="22" t="s">
        <v>299</v>
      </c>
      <c r="C316" s="29"/>
      <c r="D316" s="24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2.5" customHeight="1">
      <c r="A317" s="21" t="s">
        <v>300</v>
      </c>
      <c r="B317" s="22" t="s">
        <v>301</v>
      </c>
      <c r="C317" s="29"/>
      <c r="D317" s="24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84" customHeight="1">
      <c r="A318" s="21" t="s">
        <v>302</v>
      </c>
      <c r="B318" s="22" t="s">
        <v>303</v>
      </c>
      <c r="C318" s="29"/>
      <c r="D318" s="24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5.5">
      <c r="A319" s="61"/>
      <c r="B319" s="21" t="s">
        <v>304</v>
      </c>
      <c r="C319" s="29"/>
      <c r="D319" s="24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>
      <c r="A320" s="31" t="str">
        <f>A32</f>
        <v>záruka</v>
      </c>
      <c r="B320" s="31" t="s">
        <v>36</v>
      </c>
      <c r="C320" s="29"/>
      <c r="D320" s="24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>
      <c r="A321" s="32" t="s">
        <v>37</v>
      </c>
      <c r="B321" s="47">
        <v>2</v>
      </c>
      <c r="C321" s="48" t="s">
        <v>38</v>
      </c>
      <c r="D321" s="35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>
      <c r="A322" s="10"/>
      <c r="B322" s="49"/>
      <c r="C322" s="36" t="s">
        <v>173</v>
      </c>
      <c r="D322" s="50">
        <f>(B321*D321)</f>
        <v>0</v>
      </c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7"/>
      <c r="Z322" s="7"/>
    </row>
    <row r="326" spans="1:26" ht="18.75">
      <c r="C326" s="62" t="s">
        <v>305</v>
      </c>
      <c r="D326" s="63">
        <f>D322+D311+D300+D291+D279+D270+D261+D239+D219+D200+D184+D169+D158+D144+D134+D119+D98+D88+D75+D56+D34</f>
        <v>0</v>
      </c>
    </row>
    <row r="327" spans="1:26">
      <c r="C327" s="1"/>
      <c r="D327" s="1"/>
    </row>
  </sheetData>
  <pageMargins left="0.70833333333333304" right="0.70833333333333304" top="0" bottom="0" header="0.511811023622047" footer="0.511811023622047"/>
  <pageSetup scale="50" orientation="landscape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KVA8-AV technologie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dc:description/>
  <cp:lastModifiedBy>Martina Svobodová</cp:lastModifiedBy>
  <cp:revision>154</cp:revision>
  <cp:lastPrinted>2025-02-03T14:14:26Z</cp:lastPrinted>
  <dcterms:created xsi:type="dcterms:W3CDTF">2015-04-02T07:33:13Z</dcterms:created>
  <dcterms:modified xsi:type="dcterms:W3CDTF">2025-05-16T06:15:54Z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0x01010010D5F991BBE718418438D6998DF83BB8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