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gd/"/>
    </mc:Choice>
  </mc:AlternateContent>
  <xr:revisionPtr revIDLastSave="0" documentId="8_{03A2A1C0-5D29-45D9-9334-8430A27AA6F4}" xr6:coauthVersionLast="47" xr6:coauthVersionMax="47" xr10:uidLastSave="{00000000-0000-0000-0000-000000000000}"/>
  <bookViews>
    <workbookView xWindow="-120" yWindow="-120" windowWidth="29040" windowHeight="17520" xr2:uid="{D9553008-0F34-4FAC-A5C9-49A7F8A151D8}"/>
  </bookViews>
  <sheets>
    <sheet name="GD_digitalizace orchestru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7" l="1"/>
  <c r="C53" i="7"/>
  <c r="D72" i="7" l="1"/>
  <c r="C72" i="7"/>
  <c r="D90" i="7"/>
  <c r="C90" i="7"/>
  <c r="D43" i="7"/>
  <c r="D93" i="7" s="1"/>
  <c r="C43" i="7"/>
  <c r="D32" i="7"/>
  <c r="C32" i="7"/>
  <c r="D94" i="7" l="1"/>
</calcChain>
</file>

<file path=xl/sharedStrings.xml><?xml version="1.0" encoding="utf-8"?>
<sst xmlns="http://schemas.openxmlformats.org/spreadsheetml/2006/main" count="139" uniqueCount="90">
  <si>
    <t>Popis</t>
  </si>
  <si>
    <t xml:space="preserve">Technická specifikace zařízení a cenová kalkulace </t>
  </si>
  <si>
    <t>Veřejná zakázka: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</si>
  <si>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</si>
  <si>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</si>
  <si>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</si>
  <si>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</si>
  <si>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</si>
  <si>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</si>
  <si>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</si>
  <si>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</si>
  <si>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</si>
  <si>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Požadované technické parametry jsou MINIMÁLNÍ, není-li uvedeno jinak</t>
  </si>
  <si>
    <t>Nabízený model</t>
  </si>
  <si>
    <t>Technické parametry nabízeného modelu</t>
  </si>
  <si>
    <t>Konektivita</t>
  </si>
  <si>
    <t>Příslušenství</t>
  </si>
  <si>
    <t>Počet ks</t>
  </si>
  <si>
    <t>Cena za 1 ks (v Kč bez DPH)</t>
  </si>
  <si>
    <t>Položka č. 2</t>
  </si>
  <si>
    <t>Položka č. 3</t>
  </si>
  <si>
    <t>Položka č. 4</t>
  </si>
  <si>
    <t>Úložiště</t>
  </si>
  <si>
    <t>Napájení</t>
  </si>
  <si>
    <t>Položka č. 5</t>
  </si>
  <si>
    <t>Cena celkem (v Kč bez DPH)</t>
  </si>
  <si>
    <t>Cena celkem (v Kč s DPH)</t>
  </si>
  <si>
    <t>CPU</t>
  </si>
  <si>
    <t>Záruka</t>
  </si>
  <si>
    <t>Displej/ Grafika</t>
  </si>
  <si>
    <t>Baterie, napájení</t>
  </si>
  <si>
    <t>Hmotnost</t>
  </si>
  <si>
    <t>Operační paměť RAM</t>
  </si>
  <si>
    <t>Min. 8 GB RAM</t>
  </si>
  <si>
    <t>SSD min. 128GB</t>
  </si>
  <si>
    <t>Fotoaparát</t>
  </si>
  <si>
    <t>Audio</t>
  </si>
  <si>
    <t>Max. 700g</t>
  </si>
  <si>
    <t>Notový tablet 13"</t>
  </si>
  <si>
    <t>Nožní přepínač - Page Turner</t>
  </si>
  <si>
    <t>Další vlastnosti</t>
  </si>
  <si>
    <t>Aplikace  pro naprogramování své  klávesových zkratky a maker.  Možnost připojení až osm těchto zařízení  současně. Otevřené párování přes Bluetooth pro okamžitá připojení při přepínání mezi zařízeními. Možnost odejmutí  vysílače  pro  dálkové ovládání z ruky.</t>
  </si>
  <si>
    <t>Stativ s držákem na tablet</t>
  </si>
  <si>
    <t xml:space="preserve">Širokoúhlý fotoaparát: 12MP snímač, clona ƒ/1,8
Přední 12MP ultraširokoúhlý fotoaparát, clona ƒ/2,0 </t>
  </si>
  <si>
    <t>USB-C konektor (až 10 Gb/s), Wi‑Fi 6 802.11ax (2,4 GHz a 5 GHz) a Bluetooth 5.3</t>
  </si>
  <si>
    <t>Vestavěná Lithium-polymerová baterie s kapacitou min. 36 Wh</t>
  </si>
  <si>
    <t>Výkonný multimediální 13" tablet pro hraní hráče orchestru z digitálního notového materiálu</t>
  </si>
  <si>
    <t xml:space="preserve">Procesor min. 18000 passmark bodu dle .. http://www.cpubenchmark.net </t>
  </si>
  <si>
    <t>Úhlopříčka 13“; displej s LED podsvícením a technologií IPS; minimální rozlišení 2732 × 2048 px při 264 pixelech na palec s podporou miliónů barev. Jas min. 600 nitů, široký barevný gamut (P3)</t>
  </si>
  <si>
    <t>Ostatní</t>
  </si>
  <si>
    <t>8. Všechny nové spotřebiče musí splňovat nejvyšší dostupnou třídu dle příslušné legislativy pro daný typ spotřebiče (viz https://eprel.ec.europa.eu/screen/home), a to se zohledněním 3 E</t>
  </si>
  <si>
    <t>Zadavatel připouští možnost nabídnout rovnocenné řešení.  </t>
  </si>
  <si>
    <t>Nutná kompatibilita s položkou č. 1!</t>
  </si>
  <si>
    <t>Materiál</t>
  </si>
  <si>
    <t>Nabíjecí baterie pro min. 200 hodin přehrávání na jedno nabití. Nabíjení pomocí USB-C</t>
  </si>
  <si>
    <t>Kovový stativ, držák tabletu kov/plast</t>
  </si>
  <si>
    <t>Soustava 2 reproduktorů, 2 mikrofonů</t>
  </si>
  <si>
    <t>24 měsíců, Zařízení musí pocházet z oficiální české distribuce. Dodavatel se zavazuje zařadit zařízení do DEP programu pod účet JAMU.</t>
  </si>
  <si>
    <t>Multimediální notebook 13“</t>
  </si>
  <si>
    <t>Požadované technické parametry jsou minimální, není-li uvedeno jinak</t>
  </si>
  <si>
    <t>Multimediální 13“ notebook s Thunderbolt  s možností pracovat v operačních systémech Mac OS, MS Windows, Linux. Kompatibilní s již na škole existujícím uživatelským SW, programovým vybavením (Avid Media Composer, Final Cut Pro X)</t>
  </si>
  <si>
    <t>Úhlopříčka 13,6“; displej s LED podsvícením a technologií IPS; minimální nativní rozlišení 2560 × 1664 při 224 pixelech na palec s podporou miliónů barev. Jas min. 500 nitů, široký barevný gamut (P3), obnovovací frekcence 120Hz</t>
  </si>
  <si>
    <t>RAM</t>
  </si>
  <si>
    <t>Další funkce</t>
  </si>
  <si>
    <t>Česká podsvícená klávesnice.  Snímač otisku prstu pro identifikaci uživatele pro přihlášení do účtu, snímač okolního osvětlení. Touchpad na přesné ovládání kurzoru včetně rozpoznávání přítlaku.
Webakmera s rozlišením min. 1080P. Podpora přehrávání zvuku Dolby Atmos
Se soustavou tří mikrofonů se směrovým formováním paprsku, 3,5mm sluchátkový výstup.
Podpora min. dvou externích displejů s rozlišením až 5K</t>
  </si>
  <si>
    <t>Max. 1,25 kg</t>
  </si>
  <si>
    <t>Polstrovaný/neoprenový obal na přenášení</t>
  </si>
  <si>
    <t>Vlastnosti</t>
  </si>
  <si>
    <t>Zařízení musí pocházet z oficiální české distribuce. Dodavatel se zavazuje zařadit zařízení do DEP programu pod účet JAMU.</t>
  </si>
  <si>
    <t>Tablet 11"</t>
  </si>
  <si>
    <t>Výkonný multimediální 11" tablet s příslušenstvím</t>
  </si>
  <si>
    <t>Úhlopříčka 11“; displej s LED podsvícením a technologií IPS; minimální rozlišení 2420 × 1668 px při 264 pixelech na palec s podporou miliónů barev. Jas min. 1000 nitů, široký barevný gamut (P3), obnovovací frekcence 120Hz</t>
  </si>
  <si>
    <t>Širokoúhlý fotoaparát: 12MP snímač, clona ƒ/1,8
Přední 12MP ultraširokoúhlý fotoaparát, clona ƒ/2,4</t>
  </si>
  <si>
    <t>Soustava 4 reproduktorů a mikrofonů</t>
  </si>
  <si>
    <t>Vestavěná Lithium-polymerová baterie s kapacitou min. 28 Wh, 20W USB-C napájecí adaptér</t>
  </si>
  <si>
    <t>Max. 500g</t>
  </si>
  <si>
    <t>Min. 32 GB RAM</t>
  </si>
  <si>
    <t>SSD min. 1TB</t>
  </si>
  <si>
    <t>SSD min. 512GB</t>
  </si>
  <si>
    <t>USB-C konektor (až 40 Gb/s), Wi‑Fi 6 802.11ax (2,4 GHz a 5 GHz) a Bluetooth 5.3; Cellular 5G (pásma sub‑6 GHz) s technologií MIMO 4×4 a Gigabitové LTE s technologií MIMO 4×4</t>
  </si>
  <si>
    <t>Preferovaná barva tmavá</t>
  </si>
  <si>
    <t xml:space="preserve">10jádrové CPU se 6 výkonnostními jádry a 4 úspornými jádry, 10 jádrové GPU
16jádrový Neural Engine
Propustnost paměti 120 GB/s
Notebook bude osazen procesorem min. 23000 passmark bodu dle http://www.cpubenchmark.net </t>
  </si>
  <si>
    <t>Vestavěná 52Wh lithium‑polymerová baterie, 35W USB‑C napájecí adaptér. Nabíjení skrze Thunderbolt porty nebo magnetický konektor</t>
  </si>
  <si>
    <t xml:space="preserve">9jádrové CPU se 3 výkonnostními jádry a 6 úspornými jádry, 10 jádrové GPU
16jádrový Neural Engine
Propustnost paměti 120 GB/s
Tablet bude osazen procesorem min. 21000 passmark bodu dle http://www.cpubenchmark.net </t>
  </si>
  <si>
    <t>Originální obal, který chrání jeho přední i zadní stranu s možností stojánku; Originální stylus s bluetooth připojením a možností magnetického přichycení, nabíjení a párování s tabletem; 20W adaptér a 1m USB-C kabel; matná/antireflexní fólie pro celou čelní stranu</t>
  </si>
  <si>
    <t>20W adaptér, 1m USB-C to USB-C kabel, obal s klávesnicí a touchpadem, který chrání jeho přední i zadní stranu s možností stojánku; Originální stylus s bluetooth připojením a možností magnetického přichycení, nabíjení a párování s tabletem; matná/antireflexní fólie pro celou čelní stranu</t>
  </si>
  <si>
    <r>
      <t xml:space="preserve">Profesionální tripod stativ s držákem na tablety velikosti 13". Lehký a rozšiřitelný stojan lze nastavit na libovolnou výšku mezi 70 až 155 cm. Trojbodové upínání tabletu, plynulé nastavení sklonu s možností orientace na výšku a na šířku. Hlava držáku instalovatelná prostřednictvím </t>
    </r>
    <r>
      <rPr>
        <strike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>3/8" vnitřního závitu na stativ.</t>
    </r>
  </si>
  <si>
    <t>Min. dva porty Thunderbolt (s přenosovou rychlostí 40 Gb/s)
Wi‑Fi 802.11ax kompatibilní se specifikacemi IEEE 802.11a/b/g/n, Bluetooth 5.3.</t>
  </si>
  <si>
    <t xml:space="preserve">Profesionální bezdrátový nožní přepínač s tichým režimem  se 2 samostatnými pedály  (pravý, levý). Určený pro čtení a posun not, textů, stran a tabulaturů, spouštění doprovodných podkladů a efektů, odesílání MIDI příkazů, navádění zvuku a osvětlení, zachytávání fotografií a videa a podobně. Kompatibilní s telefony, tablety a počítači, které mají Bluetooth 4 nebo vyšší. </t>
  </si>
  <si>
    <t>"GD - Vybavení pro digitalizaci orchestru"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</si>
</sst>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charset val="238"/>
      <scheme val="minor"/>
    </font>
    <font>
      <i/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1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charset val="238"/>
      <scheme val="minor"/>
    </font>
    <font>
      <strike/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2"/>
        <bgColor rgb="FFE6E0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7" fillId="0" borderId="0"/>
    <xf numFmtId="0" fontId="23" fillId="0" borderId="0"/>
    <xf numFmtId="0" fontId="24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/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3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3" borderId="1" xfId="1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left" vertical="center" wrapText="1"/>
    </xf>
    <xf numFmtId="0" fontId="11" fillId="5" borderId="3" xfId="1" applyFont="1" applyFill="1" applyBorder="1" applyAlignment="1" applyProtection="1">
      <alignment horizontal="left" vertical="top" wrapText="1"/>
      <protection locked="0"/>
    </xf>
    <xf numFmtId="0" fontId="11" fillId="5" borderId="4" xfId="1" applyFont="1" applyFill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>
      <alignment horizontal="left" vertical="top" wrapText="1"/>
    </xf>
    <xf numFmtId="3" fontId="11" fillId="0" borderId="5" xfId="1" applyNumberFormat="1" applyFont="1" applyBorder="1" applyAlignment="1">
      <alignment horizontal="left" vertical="top" wrapText="1"/>
    </xf>
    <xf numFmtId="0" fontId="11" fillId="6" borderId="5" xfId="1" applyFont="1" applyFill="1" applyBorder="1" applyAlignment="1">
      <alignment horizontal="center" vertical="center" wrapText="1"/>
    </xf>
    <xf numFmtId="4" fontId="11" fillId="6" borderId="5" xfId="1" applyNumberFormat="1" applyFont="1" applyFill="1" applyBorder="1" applyAlignment="1">
      <alignment horizontal="center" vertical="center" wrapText="1"/>
    </xf>
    <xf numFmtId="0" fontId="18" fillId="7" borderId="3" xfId="1" applyFont="1" applyFill="1" applyBorder="1" applyAlignment="1">
      <alignment horizontal="left" vertical="center" wrapText="1"/>
    </xf>
    <xf numFmtId="0" fontId="8" fillId="5" borderId="6" xfId="1" applyFont="1" applyFill="1" applyBorder="1" applyAlignment="1" applyProtection="1">
      <alignment horizontal="left" vertical="top" wrapText="1"/>
      <protection locked="0"/>
    </xf>
    <xf numFmtId="4" fontId="1" fillId="2" borderId="6" xfId="1" applyNumberFormat="1" applyFont="1" applyFill="1" applyBorder="1" applyAlignment="1">
      <alignment horizontal="center" vertical="center"/>
    </xf>
    <xf numFmtId="0" fontId="11" fillId="4" borderId="6" xfId="1" applyFont="1" applyFill="1" applyBorder="1" applyAlignment="1">
      <alignment horizontal="left" vertical="center"/>
    </xf>
    <xf numFmtId="0" fontId="9" fillId="0" borderId="6" xfId="1" applyFont="1" applyBorder="1" applyAlignment="1">
      <alignment horizontal="left" vertical="top" wrapText="1"/>
    </xf>
    <xf numFmtId="0" fontId="20" fillId="0" borderId="6" xfId="2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top" wrapText="1"/>
    </xf>
    <xf numFmtId="0" fontId="19" fillId="0" borderId="6" xfId="1" applyFont="1" applyBorder="1" applyAlignment="1">
      <alignment vertical="top" wrapText="1"/>
    </xf>
    <xf numFmtId="0" fontId="15" fillId="0" borderId="4" xfId="1" applyFont="1" applyBorder="1" applyAlignment="1">
      <alignment vertical="top" wrapText="1"/>
    </xf>
    <xf numFmtId="0" fontId="15" fillId="0" borderId="3" xfId="1" applyFont="1" applyBorder="1" applyAlignment="1">
      <alignment vertical="top" wrapText="1"/>
    </xf>
    <xf numFmtId="0" fontId="16" fillId="0" borderId="4" xfId="1" applyFont="1" applyBorder="1" applyAlignment="1">
      <alignment vertical="top" wrapText="1"/>
    </xf>
    <xf numFmtId="0" fontId="15" fillId="0" borderId="6" xfId="1" applyFont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center"/>
    </xf>
    <xf numFmtId="0" fontId="22" fillId="0" borderId="0" xfId="1" applyFont="1"/>
    <xf numFmtId="4" fontId="11" fillId="2" borderId="6" xfId="1" applyNumberFormat="1" applyFont="1" applyFill="1" applyBorder="1" applyAlignment="1">
      <alignment horizontal="center" vertical="center"/>
    </xf>
    <xf numFmtId="0" fontId="8" fillId="5" borderId="7" xfId="1" applyFont="1" applyFill="1" applyBorder="1" applyAlignment="1" applyProtection="1">
      <alignment horizontal="left" vertical="top" wrapText="1"/>
      <protection locked="0"/>
    </xf>
    <xf numFmtId="0" fontId="1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left" vertical="top" wrapText="1"/>
    </xf>
    <xf numFmtId="4" fontId="1" fillId="2" borderId="7" xfId="1" applyNumberFormat="1" applyFont="1" applyFill="1" applyBorder="1" applyAlignment="1">
      <alignment horizontal="center" vertical="center"/>
    </xf>
    <xf numFmtId="0" fontId="15" fillId="0" borderId="7" xfId="1" applyFont="1" applyBorder="1" applyAlignment="1">
      <alignment horizontal="left" vertical="top" wrapText="1"/>
    </xf>
    <xf numFmtId="0" fontId="21" fillId="0" borderId="8" xfId="1" applyFont="1" applyBorder="1" applyAlignment="1">
      <alignment vertical="top" wrapText="1"/>
    </xf>
    <xf numFmtId="0" fontId="21" fillId="0" borderId="7" xfId="1" applyFont="1" applyBorder="1" applyAlignment="1">
      <alignment vertical="top" wrapText="1"/>
    </xf>
    <xf numFmtId="0" fontId="16" fillId="0" borderId="7" xfId="1" applyFont="1" applyBorder="1" applyAlignment="1">
      <alignment vertical="top" wrapText="1"/>
    </xf>
    <xf numFmtId="0" fontId="20" fillId="0" borderId="7" xfId="2" applyFont="1" applyBorder="1" applyAlignment="1">
      <alignment horizontal="left" vertical="top" wrapText="1"/>
    </xf>
    <xf numFmtId="0" fontId="19" fillId="0" borderId="7" xfId="1" applyFont="1" applyBorder="1" applyAlignment="1">
      <alignment vertical="top" wrapText="1"/>
    </xf>
    <xf numFmtId="0" fontId="25" fillId="5" borderId="4" xfId="1" applyFont="1" applyFill="1" applyBorder="1" applyAlignment="1" applyProtection="1">
      <alignment horizontal="left" vertical="top" wrapText="1"/>
      <protection locked="0"/>
    </xf>
    <xf numFmtId="0" fontId="26" fillId="5" borderId="4" xfId="1" applyFont="1" applyFill="1" applyBorder="1" applyAlignment="1" applyProtection="1">
      <alignment horizontal="left" vertical="top" wrapText="1"/>
      <protection locked="0"/>
    </xf>
    <xf numFmtId="0" fontId="26" fillId="5" borderId="3" xfId="1" applyFont="1" applyFill="1" applyBorder="1" applyAlignment="1" applyProtection="1">
      <alignment horizontal="left" vertical="top" wrapText="1"/>
      <protection locked="0"/>
    </xf>
    <xf numFmtId="0" fontId="26" fillId="5" borderId="4" xfId="1" applyFont="1" applyFill="1" applyBorder="1" applyAlignment="1" applyProtection="1">
      <alignment horizontal="left" vertical="center" wrapText="1"/>
      <protection locked="0"/>
    </xf>
    <xf numFmtId="0" fontId="21" fillId="0" borderId="3" xfId="1" applyFont="1" applyBorder="1" applyAlignment="1">
      <alignment vertical="top" wrapText="1"/>
    </xf>
  </cellXfs>
  <cellStyles count="5">
    <cellStyle name="Excel Built-in Explanatory Text" xfId="4" xr:uid="{8A35E9A6-7F9E-4BA3-843B-5167003A4911}"/>
    <cellStyle name="Normální" xfId="0" builtinId="0"/>
    <cellStyle name="Normální 2" xfId="2" xr:uid="{A57B4EED-29D2-42EB-9D7A-C83C41C29FC3}"/>
    <cellStyle name="Normální 2 2 2" xfId="1" xr:uid="{F1419A6A-A88F-41AB-8BD6-8825E74DD469}"/>
    <cellStyle name="Normální 3" xfId="3" xr:uid="{EA8B9CFB-C7E1-455B-A771-40EBBE4FE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5531-F96B-4BCC-B0C7-45CAB6894176}">
  <sheetPr>
    <pageSetUpPr fitToPage="1"/>
  </sheetPr>
  <dimension ref="A1:E109"/>
  <sheetViews>
    <sheetView tabSelected="1" topLeftCell="A65" zoomScaleNormal="100" workbookViewId="0">
      <selection activeCell="D66" sqref="D66"/>
    </sheetView>
  </sheetViews>
  <sheetFormatPr defaultColWidth="9.140625" defaultRowHeight="15" x14ac:dyDescent="0.25"/>
  <cols>
    <col min="1" max="1" width="31.42578125" style="4" customWidth="1"/>
    <col min="2" max="2" width="64.42578125" style="4" customWidth="1"/>
    <col min="3" max="3" width="26.28515625" style="4" customWidth="1"/>
    <col min="4" max="4" width="66.85546875" style="4" customWidth="1"/>
    <col min="5" max="5" width="9.7109375" style="5" bestFit="1" customWidth="1"/>
    <col min="6" max="6" width="25.85546875" style="5" customWidth="1"/>
    <col min="7" max="7" width="222.140625" style="5" bestFit="1" customWidth="1"/>
    <col min="8" max="16384" width="9.140625" style="5"/>
  </cols>
  <sheetData>
    <row r="1" spans="1:5" ht="15.75" x14ac:dyDescent="0.25">
      <c r="A1" s="3" t="s">
        <v>1</v>
      </c>
    </row>
    <row r="3" spans="1:5" s="9" customFormat="1" ht="17.25" customHeight="1" x14ac:dyDescent="0.25">
      <c r="A3" s="6" t="s">
        <v>2</v>
      </c>
      <c r="B3" s="7" t="s">
        <v>89</v>
      </c>
      <c r="C3" s="3"/>
      <c r="D3" s="8"/>
    </row>
    <row r="4" spans="1:5" s="11" customFormat="1" ht="13.5" customHeight="1" x14ac:dyDescent="0.25">
      <c r="A4" s="3"/>
      <c r="B4" s="10"/>
      <c r="C4" s="3"/>
      <c r="D4" s="10"/>
    </row>
    <row r="5" spans="1:5" s="11" customFormat="1" ht="13.5" customHeight="1" x14ac:dyDescent="0.25">
      <c r="A5" s="12" t="s">
        <v>3</v>
      </c>
      <c r="B5" s="10"/>
      <c r="C5" s="12"/>
      <c r="D5" s="10"/>
    </row>
    <row r="6" spans="1:5" s="11" customFormat="1" ht="13.5" customHeight="1" x14ac:dyDescent="0.25">
      <c r="A6" s="13" t="s">
        <v>4</v>
      </c>
      <c r="B6" s="10"/>
      <c r="C6" s="13"/>
      <c r="D6" s="10"/>
    </row>
    <row r="7" spans="1:5" s="15" customFormat="1" ht="13.5" customHeight="1" x14ac:dyDescent="0.25">
      <c r="A7" s="13" t="s">
        <v>5</v>
      </c>
      <c r="B7" s="14"/>
      <c r="C7" s="13"/>
      <c r="D7" s="14"/>
    </row>
    <row r="8" spans="1:5" s="15" customFormat="1" ht="13.5" customHeight="1" x14ac:dyDescent="0.25">
      <c r="A8" s="13" t="s">
        <v>6</v>
      </c>
      <c r="B8" s="14"/>
      <c r="C8" s="13"/>
      <c r="D8" s="14"/>
    </row>
    <row r="9" spans="1:5" s="15" customFormat="1" ht="13.5" customHeight="1" x14ac:dyDescent="0.25">
      <c r="A9" s="13" t="s">
        <v>7</v>
      </c>
      <c r="B9" s="14"/>
      <c r="C9" s="13"/>
      <c r="D9" s="14"/>
    </row>
    <row r="10" spans="1:5" s="15" customFormat="1" ht="13.5" customHeight="1" x14ac:dyDescent="0.25">
      <c r="A10" s="13" t="s">
        <v>8</v>
      </c>
      <c r="B10" s="14"/>
      <c r="C10" s="13"/>
      <c r="D10" s="14"/>
    </row>
    <row r="11" spans="1:5" s="15" customFormat="1" ht="13.5" customHeight="1" x14ac:dyDescent="0.25">
      <c r="A11" s="13" t="s">
        <v>9</v>
      </c>
      <c r="B11" s="14"/>
      <c r="C11" s="13"/>
      <c r="D11" s="14"/>
    </row>
    <row r="12" spans="1:5" s="15" customFormat="1" ht="13.5" customHeight="1" x14ac:dyDescent="0.25">
      <c r="A12" s="13" t="s">
        <v>10</v>
      </c>
      <c r="B12" s="14"/>
      <c r="C12" s="13"/>
      <c r="D12" s="14"/>
    </row>
    <row r="13" spans="1:5" s="15" customFormat="1" ht="13.5" customHeight="1" x14ac:dyDescent="0.25">
      <c r="A13" s="13" t="s">
        <v>50</v>
      </c>
      <c r="B13" s="14"/>
      <c r="C13" s="13"/>
      <c r="D13" s="14"/>
    </row>
    <row r="14" spans="1:5" s="17" customFormat="1" x14ac:dyDescent="0.25">
      <c r="A14" s="16"/>
      <c r="B14" s="16"/>
      <c r="C14" s="16"/>
      <c r="D14" s="16"/>
    </row>
    <row r="15" spans="1:5" s="15" customFormat="1" ht="21" x14ac:dyDescent="0.35">
      <c r="A15" s="18" t="s">
        <v>11</v>
      </c>
      <c r="B15" s="19"/>
      <c r="C15" s="18"/>
      <c r="D15" s="14"/>
    </row>
    <row r="16" spans="1:5" s="15" customFormat="1" ht="27" customHeight="1" x14ac:dyDescent="0.25">
      <c r="A16" s="20" t="s">
        <v>38</v>
      </c>
      <c r="B16" s="40" t="s">
        <v>12</v>
      </c>
      <c r="C16" s="21" t="s">
        <v>13</v>
      </c>
      <c r="D16" s="31" t="s">
        <v>14</v>
      </c>
      <c r="E16" s="41"/>
    </row>
    <row r="17" spans="1:4" s="11" customFormat="1" ht="27" x14ac:dyDescent="0.25">
      <c r="A17" s="39" t="s">
        <v>0</v>
      </c>
      <c r="B17" s="49" t="s">
        <v>46</v>
      </c>
      <c r="C17" s="22"/>
      <c r="D17" s="29"/>
    </row>
    <row r="18" spans="1:4" s="11" customFormat="1" ht="40.5" x14ac:dyDescent="0.25">
      <c r="A18" s="32" t="s">
        <v>29</v>
      </c>
      <c r="B18" s="50" t="s">
        <v>48</v>
      </c>
      <c r="C18" s="54"/>
      <c r="D18" s="29"/>
    </row>
    <row r="19" spans="1:4" s="11" customFormat="1" ht="13.5" x14ac:dyDescent="0.25">
      <c r="A19" s="32" t="s">
        <v>27</v>
      </c>
      <c r="B19" s="38" t="s">
        <v>47</v>
      </c>
      <c r="C19" s="23"/>
      <c r="D19" s="29"/>
    </row>
    <row r="20" spans="1:4" s="11" customFormat="1" ht="13.5" x14ac:dyDescent="0.25">
      <c r="A20" s="32" t="s">
        <v>32</v>
      </c>
      <c r="B20" s="48" t="s">
        <v>33</v>
      </c>
      <c r="C20" s="23"/>
      <c r="D20" s="29"/>
    </row>
    <row r="21" spans="1:4" s="11" customFormat="1" ht="13.5" x14ac:dyDescent="0.25">
      <c r="A21" s="32" t="s">
        <v>22</v>
      </c>
      <c r="B21" s="49" t="s">
        <v>34</v>
      </c>
      <c r="C21" s="23"/>
      <c r="D21" s="29"/>
    </row>
    <row r="22" spans="1:4" s="11" customFormat="1" ht="27" x14ac:dyDescent="0.25">
      <c r="A22" s="46" t="s">
        <v>35</v>
      </c>
      <c r="B22" s="50" t="s">
        <v>43</v>
      </c>
      <c r="C22" s="23"/>
      <c r="D22" s="43"/>
    </row>
    <row r="23" spans="1:4" s="11" customFormat="1" ht="13.5" x14ac:dyDescent="0.25">
      <c r="A23" s="46" t="s">
        <v>15</v>
      </c>
      <c r="B23" s="38" t="s">
        <v>44</v>
      </c>
      <c r="C23" s="23"/>
      <c r="D23" s="43"/>
    </row>
    <row r="24" spans="1:4" s="11" customFormat="1" ht="13.5" x14ac:dyDescent="0.25">
      <c r="A24" s="46" t="s">
        <v>36</v>
      </c>
      <c r="B24" s="48" t="s">
        <v>56</v>
      </c>
      <c r="C24" s="23"/>
      <c r="D24" s="43"/>
    </row>
    <row r="25" spans="1:4" s="11" customFormat="1" ht="13.5" x14ac:dyDescent="0.25">
      <c r="A25" s="32" t="s">
        <v>30</v>
      </c>
      <c r="B25" s="49" t="s">
        <v>45</v>
      </c>
      <c r="C25" s="23"/>
      <c r="D25" s="29"/>
    </row>
    <row r="26" spans="1:4" s="11" customFormat="1" ht="13.5" x14ac:dyDescent="0.25">
      <c r="A26" s="32" t="s">
        <v>31</v>
      </c>
      <c r="B26" s="50" t="s">
        <v>37</v>
      </c>
      <c r="C26" s="23"/>
      <c r="D26" s="29"/>
    </row>
    <row r="27" spans="1:4" s="11" customFormat="1" ht="54" x14ac:dyDescent="0.25">
      <c r="A27" s="32" t="s">
        <v>16</v>
      </c>
      <c r="B27" s="38" t="s">
        <v>84</v>
      </c>
      <c r="C27" s="23"/>
      <c r="D27" s="29"/>
    </row>
    <row r="28" spans="1:4" s="11" customFormat="1" ht="27" x14ac:dyDescent="0.25">
      <c r="A28" s="32" t="s">
        <v>28</v>
      </c>
      <c r="B28" s="48" t="s">
        <v>57</v>
      </c>
      <c r="C28" s="55"/>
      <c r="D28" s="29"/>
    </row>
    <row r="29" spans="1:4" s="11" customFormat="1" ht="13.5" x14ac:dyDescent="0.25">
      <c r="A29" s="48" t="s">
        <v>49</v>
      </c>
      <c r="B29" s="48" t="s">
        <v>51</v>
      </c>
      <c r="C29" s="23"/>
      <c r="D29" s="43"/>
    </row>
    <row r="30" spans="1:4" s="11" customFormat="1" ht="14.25" thickBot="1" x14ac:dyDescent="0.3">
      <c r="A30" s="39"/>
      <c r="B30" s="39"/>
      <c r="C30" s="23"/>
      <c r="D30" s="29"/>
    </row>
    <row r="31" spans="1:4" s="11" customFormat="1" ht="14.25" thickTop="1" x14ac:dyDescent="0.25">
      <c r="A31" s="24" t="s">
        <v>17</v>
      </c>
      <c r="B31" s="25">
        <v>50</v>
      </c>
      <c r="C31" s="26" t="s">
        <v>18</v>
      </c>
      <c r="D31" s="27"/>
    </row>
    <row r="32" spans="1:4" s="11" customFormat="1" ht="14.25" customHeight="1" x14ac:dyDescent="0.25">
      <c r="A32" s="10"/>
      <c r="B32" s="10"/>
      <c r="C32" s="44" t="str">
        <f>CONCATENATE("Cena za ",B31," ks (v Kč bez DPH)",)</f>
        <v>Cena za 50 ks (v Kč bez DPH)</v>
      </c>
      <c r="D32" s="42">
        <f>(B31*D31)</f>
        <v>0</v>
      </c>
    </row>
    <row r="33" spans="1:5" s="11" customFormat="1" ht="15" customHeight="1" x14ac:dyDescent="0.25">
      <c r="A33" s="10"/>
      <c r="B33" s="10"/>
      <c r="C33" s="10"/>
      <c r="D33" s="10"/>
    </row>
    <row r="34" spans="1:5" s="11" customFormat="1" ht="15" customHeight="1" x14ac:dyDescent="0.25">
      <c r="A34" s="10"/>
      <c r="B34" s="10"/>
      <c r="C34" s="10"/>
      <c r="D34" s="10"/>
    </row>
    <row r="35" spans="1:5" s="11" customFormat="1" ht="15" customHeight="1" x14ac:dyDescent="0.35">
      <c r="A35" s="18" t="s">
        <v>19</v>
      </c>
      <c r="B35" s="19"/>
      <c r="C35" s="18"/>
      <c r="D35" s="14"/>
      <c r="E35" s="15"/>
    </row>
    <row r="36" spans="1:5" s="15" customFormat="1" ht="13.5" x14ac:dyDescent="0.25">
      <c r="A36" s="28" t="s">
        <v>39</v>
      </c>
      <c r="B36" s="40" t="s">
        <v>12</v>
      </c>
      <c r="C36" s="21" t="s">
        <v>13</v>
      </c>
      <c r="D36" s="31" t="s">
        <v>14</v>
      </c>
    </row>
    <row r="37" spans="1:5" s="15" customFormat="1" ht="67.5" x14ac:dyDescent="0.25">
      <c r="A37" s="32" t="s">
        <v>0</v>
      </c>
      <c r="B37" s="49" t="s">
        <v>88</v>
      </c>
      <c r="C37" s="55"/>
      <c r="D37" s="29"/>
      <c r="E37" s="11"/>
    </row>
    <row r="38" spans="1:5" s="15" customFormat="1" ht="54" x14ac:dyDescent="0.25">
      <c r="A38" s="32" t="s">
        <v>40</v>
      </c>
      <c r="B38" s="50" t="s">
        <v>41</v>
      </c>
      <c r="C38" s="23"/>
      <c r="D38" s="29"/>
      <c r="E38" s="11"/>
    </row>
    <row r="39" spans="1:5" s="15" customFormat="1" ht="27" x14ac:dyDescent="0.25">
      <c r="A39" s="32" t="s">
        <v>23</v>
      </c>
      <c r="B39" s="38" t="s">
        <v>54</v>
      </c>
      <c r="C39" s="23"/>
      <c r="D39" s="29"/>
      <c r="E39" s="11"/>
    </row>
    <row r="40" spans="1:5" s="15" customFormat="1" ht="13.5" x14ac:dyDescent="0.25">
      <c r="A40" s="48" t="s">
        <v>49</v>
      </c>
      <c r="B40" s="48" t="s">
        <v>51</v>
      </c>
      <c r="C40" s="23"/>
      <c r="D40" s="43"/>
      <c r="E40" s="11"/>
    </row>
    <row r="41" spans="1:5" s="15" customFormat="1" ht="14.25" thickBot="1" x14ac:dyDescent="0.3">
      <c r="A41" s="32"/>
      <c r="B41" s="38" t="s">
        <v>52</v>
      </c>
      <c r="C41" s="23"/>
      <c r="D41" s="29"/>
      <c r="E41" s="11"/>
    </row>
    <row r="42" spans="1:5" s="11" customFormat="1" ht="14.25" thickTop="1" x14ac:dyDescent="0.25">
      <c r="A42" s="24" t="s">
        <v>17</v>
      </c>
      <c r="B42" s="25">
        <v>50</v>
      </c>
      <c r="C42" s="26" t="s">
        <v>18</v>
      </c>
      <c r="D42" s="27"/>
    </row>
    <row r="43" spans="1:5" s="11" customFormat="1" ht="13.5" x14ac:dyDescent="0.25">
      <c r="A43" s="10"/>
      <c r="B43" s="10"/>
      <c r="C43" s="44" t="str">
        <f>CONCATENATE("Cena za ",B42," ks (v Kč bez DPH)",)</f>
        <v>Cena za 50 ks (v Kč bez DPH)</v>
      </c>
      <c r="D43" s="42">
        <f>(B42*D42)</f>
        <v>0</v>
      </c>
    </row>
    <row r="44" spans="1:5" s="11" customFormat="1" ht="14.25" customHeight="1" x14ac:dyDescent="0.25">
      <c r="A44" s="10"/>
      <c r="B44" s="10"/>
      <c r="C44" s="10"/>
      <c r="D44" s="10"/>
    </row>
    <row r="45" spans="1:5" s="11" customFormat="1" ht="14.25" customHeight="1" x14ac:dyDescent="0.25">
      <c r="A45" s="4"/>
      <c r="B45" s="4"/>
      <c r="C45" s="4"/>
      <c r="D45" s="4"/>
      <c r="E45" s="5"/>
    </row>
    <row r="46" spans="1:5" s="11" customFormat="1" ht="14.25" customHeight="1" x14ac:dyDescent="0.35">
      <c r="A46" s="18" t="s">
        <v>20</v>
      </c>
      <c r="B46" s="19"/>
      <c r="C46" s="18"/>
      <c r="D46" s="14"/>
      <c r="E46" s="15"/>
    </row>
    <row r="47" spans="1:5" x14ac:dyDescent="0.25">
      <c r="A47" s="28" t="s">
        <v>42</v>
      </c>
      <c r="B47" s="40" t="s">
        <v>12</v>
      </c>
      <c r="C47" s="21" t="s">
        <v>13</v>
      </c>
      <c r="D47" s="31" t="s">
        <v>14</v>
      </c>
      <c r="E47" s="15"/>
    </row>
    <row r="48" spans="1:5" ht="54" x14ac:dyDescent="0.25">
      <c r="A48" s="32" t="s">
        <v>0</v>
      </c>
      <c r="B48" s="58" t="s">
        <v>86</v>
      </c>
      <c r="C48" s="56"/>
      <c r="D48" s="29"/>
      <c r="E48" s="15"/>
    </row>
    <row r="49" spans="1:5" x14ac:dyDescent="0.25">
      <c r="A49" s="39" t="s">
        <v>53</v>
      </c>
      <c r="B49" s="51" t="s">
        <v>55</v>
      </c>
      <c r="C49" s="22"/>
      <c r="D49" s="29"/>
      <c r="E49" s="15"/>
    </row>
    <row r="50" spans="1:5" x14ac:dyDescent="0.25">
      <c r="A50" s="48" t="s">
        <v>49</v>
      </c>
      <c r="B50" s="48" t="s">
        <v>51</v>
      </c>
      <c r="C50" s="23"/>
      <c r="D50" s="29"/>
      <c r="E50" s="11"/>
    </row>
    <row r="51" spans="1:5" ht="15.75" thickBot="1" x14ac:dyDescent="0.3">
      <c r="A51" s="32"/>
      <c r="B51" s="38" t="s">
        <v>52</v>
      </c>
      <c r="C51" s="23"/>
      <c r="D51" s="29"/>
      <c r="E51" s="11"/>
    </row>
    <row r="52" spans="1:5" s="11" customFormat="1" ht="14.25" thickTop="1" x14ac:dyDescent="0.25">
      <c r="A52" s="24" t="s">
        <v>17</v>
      </c>
      <c r="B52" s="25">
        <v>50</v>
      </c>
      <c r="C52" s="26" t="s">
        <v>18</v>
      </c>
      <c r="D52" s="27"/>
    </row>
    <row r="53" spans="1:5" s="11" customFormat="1" ht="13.35" customHeight="1" x14ac:dyDescent="0.25">
      <c r="A53" s="4"/>
      <c r="B53" s="4"/>
      <c r="C53" s="44" t="str">
        <f>CONCATENATE("Cena za ",B52," ks (v Kč bez DPH)",)</f>
        <v>Cena za 50 ks (v Kč bez DPH)</v>
      </c>
      <c r="D53" s="30">
        <f>(B52*D52)</f>
        <v>0</v>
      </c>
      <c r="E53" s="5"/>
    </row>
    <row r="54" spans="1:5" s="11" customFormat="1" x14ac:dyDescent="0.25">
      <c r="A54" s="4"/>
      <c r="B54" s="4"/>
      <c r="C54" s="4"/>
      <c r="D54" s="4"/>
      <c r="E54" s="5"/>
    </row>
    <row r="55" spans="1:5" s="11" customFormat="1" x14ac:dyDescent="0.25">
      <c r="A55" s="4"/>
      <c r="B55" s="4"/>
      <c r="C55" s="4"/>
      <c r="D55" s="4"/>
      <c r="E55" s="5"/>
    </row>
    <row r="56" spans="1:5" s="11" customFormat="1" x14ac:dyDescent="0.25">
      <c r="A56" s="4"/>
      <c r="B56" s="4"/>
      <c r="C56" s="4"/>
      <c r="D56" s="4"/>
      <c r="E56" s="5"/>
    </row>
    <row r="57" spans="1:5" ht="21" x14ac:dyDescent="0.35">
      <c r="A57" s="18" t="s">
        <v>21</v>
      </c>
      <c r="B57" s="19"/>
      <c r="C57" s="18"/>
      <c r="D57" s="14"/>
      <c r="E57" s="15"/>
    </row>
    <row r="58" spans="1:5" x14ac:dyDescent="0.25">
      <c r="A58" s="28" t="s">
        <v>58</v>
      </c>
      <c r="B58" s="40" t="s">
        <v>59</v>
      </c>
      <c r="C58" s="21" t="s">
        <v>13</v>
      </c>
      <c r="D58" s="31" t="s">
        <v>14</v>
      </c>
      <c r="E58" s="15"/>
    </row>
    <row r="59" spans="1:5" ht="40.5" x14ac:dyDescent="0.25">
      <c r="A59" s="35" t="s">
        <v>0</v>
      </c>
      <c r="B59" s="37" t="s">
        <v>60</v>
      </c>
      <c r="C59" s="22"/>
      <c r="D59" s="29"/>
      <c r="E59" s="11"/>
    </row>
    <row r="60" spans="1:5" ht="67.5" x14ac:dyDescent="0.25">
      <c r="A60" s="33" t="s">
        <v>27</v>
      </c>
      <c r="B60" s="38" t="s">
        <v>81</v>
      </c>
      <c r="C60" s="23"/>
      <c r="D60" s="29"/>
      <c r="E60" s="11"/>
    </row>
    <row r="61" spans="1:5" ht="40.5" x14ac:dyDescent="0.25">
      <c r="A61" s="52" t="s">
        <v>29</v>
      </c>
      <c r="B61" s="36" t="s">
        <v>61</v>
      </c>
      <c r="C61" s="23"/>
      <c r="D61" s="43"/>
      <c r="E61" s="11"/>
    </row>
    <row r="62" spans="1:5" x14ac:dyDescent="0.25">
      <c r="A62" s="52" t="s">
        <v>62</v>
      </c>
      <c r="B62" s="36" t="s">
        <v>76</v>
      </c>
      <c r="C62" s="23"/>
      <c r="D62" s="43"/>
      <c r="E62" s="11"/>
    </row>
    <row r="63" spans="1:5" x14ac:dyDescent="0.25">
      <c r="A63" s="52" t="s">
        <v>22</v>
      </c>
      <c r="B63" s="36" t="s">
        <v>77</v>
      </c>
      <c r="C63" s="23"/>
      <c r="D63" s="43"/>
      <c r="E63" s="11"/>
    </row>
    <row r="64" spans="1:5" ht="27" x14ac:dyDescent="0.25">
      <c r="A64" s="52" t="s">
        <v>15</v>
      </c>
      <c r="B64" s="36" t="s">
        <v>87</v>
      </c>
      <c r="C64" s="55"/>
      <c r="D64" s="43"/>
      <c r="E64" s="11"/>
    </row>
    <row r="65" spans="1:5" ht="94.5" x14ac:dyDescent="0.25">
      <c r="A65" s="52" t="s">
        <v>63</v>
      </c>
      <c r="B65" s="36" t="s">
        <v>64</v>
      </c>
      <c r="C65" s="57"/>
      <c r="D65" s="43"/>
      <c r="E65" s="11"/>
    </row>
    <row r="66" spans="1:5" ht="27" x14ac:dyDescent="0.25">
      <c r="A66" s="52" t="s">
        <v>30</v>
      </c>
      <c r="B66" s="38" t="s">
        <v>82</v>
      </c>
      <c r="C66" s="23"/>
      <c r="D66" s="43"/>
      <c r="E66" s="11"/>
    </row>
    <row r="67" spans="1:5" x14ac:dyDescent="0.25">
      <c r="A67" s="33" t="s">
        <v>31</v>
      </c>
      <c r="B67" s="36" t="s">
        <v>65</v>
      </c>
      <c r="C67" s="23"/>
      <c r="D67" s="29"/>
      <c r="E67" s="11"/>
    </row>
    <row r="68" spans="1:5" x14ac:dyDescent="0.25">
      <c r="A68" s="33" t="s">
        <v>16</v>
      </c>
      <c r="B68" s="38" t="s">
        <v>66</v>
      </c>
      <c r="C68" s="23"/>
      <c r="D68" s="29"/>
      <c r="E68" s="11"/>
    </row>
    <row r="69" spans="1:5" x14ac:dyDescent="0.25">
      <c r="A69" s="34" t="s">
        <v>67</v>
      </c>
      <c r="B69" s="36" t="s">
        <v>80</v>
      </c>
      <c r="C69" s="23"/>
      <c r="D69" s="29"/>
      <c r="E69" s="11"/>
    </row>
    <row r="70" spans="1:5" ht="27.75" thickBot="1" x14ac:dyDescent="0.3">
      <c r="A70" s="33" t="s">
        <v>49</v>
      </c>
      <c r="B70" s="36" t="s">
        <v>68</v>
      </c>
      <c r="C70" s="23"/>
      <c r="D70" s="29"/>
      <c r="E70" s="11"/>
    </row>
    <row r="71" spans="1:5" s="11" customFormat="1" ht="14.25" thickTop="1" x14ac:dyDescent="0.25">
      <c r="A71" s="24" t="s">
        <v>17</v>
      </c>
      <c r="B71" s="25">
        <v>1</v>
      </c>
      <c r="C71" s="26" t="s">
        <v>18</v>
      </c>
      <c r="D71" s="27"/>
    </row>
    <row r="72" spans="1:5" s="11" customFormat="1" ht="13.35" customHeight="1" x14ac:dyDescent="0.25">
      <c r="A72" s="4"/>
      <c r="B72" s="4"/>
      <c r="C72" s="44" t="str">
        <f>CONCATENATE("Cena za ",B71," ks (v Kč bez DPH)",)</f>
        <v>Cena za 1 ks (v Kč bez DPH)</v>
      </c>
      <c r="D72" s="30">
        <f>(B71*D71)</f>
        <v>0</v>
      </c>
      <c r="E72" s="5"/>
    </row>
    <row r="73" spans="1:5" s="11" customFormat="1" x14ac:dyDescent="0.25">
      <c r="A73" s="4"/>
      <c r="B73" s="4"/>
      <c r="C73" s="4"/>
      <c r="D73" s="4"/>
      <c r="E73" s="5"/>
    </row>
    <row r="74" spans="1:5" s="11" customFormat="1" ht="14.25" customHeight="1" x14ac:dyDescent="0.25">
      <c r="A74" s="4"/>
      <c r="B74" s="4"/>
      <c r="C74" s="4"/>
      <c r="D74" s="4"/>
      <c r="E74" s="5"/>
    </row>
    <row r="75" spans="1:5" ht="21" x14ac:dyDescent="0.35">
      <c r="A75" s="18" t="s">
        <v>24</v>
      </c>
      <c r="B75" s="19"/>
      <c r="C75" s="18"/>
      <c r="D75" s="14"/>
      <c r="E75" s="15"/>
    </row>
    <row r="76" spans="1:5" x14ac:dyDescent="0.25">
      <c r="A76" s="28" t="s">
        <v>69</v>
      </c>
      <c r="B76" s="40" t="s">
        <v>59</v>
      </c>
      <c r="C76" s="21" t="s">
        <v>13</v>
      </c>
      <c r="D76" s="31" t="s">
        <v>14</v>
      </c>
      <c r="E76" s="15"/>
    </row>
    <row r="77" spans="1:5" s="15" customFormat="1" ht="14.25" customHeight="1" x14ac:dyDescent="0.25">
      <c r="A77" s="35" t="s">
        <v>0</v>
      </c>
      <c r="B77" s="37" t="s">
        <v>70</v>
      </c>
      <c r="C77" s="22"/>
      <c r="D77" s="29"/>
      <c r="E77" s="11"/>
    </row>
    <row r="78" spans="1:5" s="15" customFormat="1" ht="14.25" customHeight="1" x14ac:dyDescent="0.25">
      <c r="A78" s="53" t="s">
        <v>29</v>
      </c>
      <c r="B78" s="36" t="s">
        <v>71</v>
      </c>
      <c r="C78" s="23"/>
      <c r="D78" s="43"/>
      <c r="E78" s="11"/>
    </row>
    <row r="79" spans="1:5" s="15" customFormat="1" ht="75" customHeight="1" x14ac:dyDescent="0.25">
      <c r="A79" s="53" t="s">
        <v>27</v>
      </c>
      <c r="B79" s="38" t="s">
        <v>83</v>
      </c>
      <c r="C79" s="23"/>
      <c r="D79" s="43"/>
      <c r="E79" s="11"/>
    </row>
    <row r="80" spans="1:5" s="15" customFormat="1" ht="14.25" customHeight="1" x14ac:dyDescent="0.25">
      <c r="A80" s="53" t="s">
        <v>32</v>
      </c>
      <c r="B80" s="36" t="s">
        <v>33</v>
      </c>
      <c r="C80" s="23"/>
      <c r="D80" s="43"/>
      <c r="E80" s="11"/>
    </row>
    <row r="81" spans="1:5" s="15" customFormat="1" ht="14.25" customHeight="1" x14ac:dyDescent="0.25">
      <c r="A81" s="53" t="s">
        <v>22</v>
      </c>
      <c r="B81" s="36" t="s">
        <v>78</v>
      </c>
      <c r="C81" s="23"/>
      <c r="D81" s="43"/>
      <c r="E81" s="11"/>
    </row>
    <row r="82" spans="1:5" s="15" customFormat="1" ht="14.25" customHeight="1" x14ac:dyDescent="0.25">
      <c r="A82" s="53" t="s">
        <v>35</v>
      </c>
      <c r="B82" s="36" t="s">
        <v>72</v>
      </c>
      <c r="C82" s="23"/>
      <c r="D82" s="43"/>
      <c r="E82" s="11"/>
    </row>
    <row r="83" spans="1:5" s="15" customFormat="1" ht="14.25" customHeight="1" x14ac:dyDescent="0.25">
      <c r="A83" s="53" t="s">
        <v>15</v>
      </c>
      <c r="B83" s="36" t="s">
        <v>79</v>
      </c>
      <c r="C83" s="23"/>
      <c r="D83" s="43"/>
      <c r="E83" s="11"/>
    </row>
    <row r="84" spans="1:5" s="15" customFormat="1" ht="14.25" customHeight="1" x14ac:dyDescent="0.25">
      <c r="A84" s="53" t="s">
        <v>36</v>
      </c>
      <c r="B84" s="36" t="s">
        <v>73</v>
      </c>
      <c r="C84" s="23"/>
      <c r="D84" s="43"/>
      <c r="E84" s="11"/>
    </row>
    <row r="85" spans="1:5" s="15" customFormat="1" ht="14.25" customHeight="1" x14ac:dyDescent="0.25">
      <c r="A85" s="32" t="s">
        <v>30</v>
      </c>
      <c r="B85" s="36" t="s">
        <v>74</v>
      </c>
      <c r="C85" s="23"/>
      <c r="D85" s="29"/>
      <c r="E85" s="11"/>
    </row>
    <row r="86" spans="1:5" s="15" customFormat="1" ht="13.5" x14ac:dyDescent="0.25">
      <c r="A86" s="32" t="s">
        <v>31</v>
      </c>
      <c r="B86" s="36" t="s">
        <v>75</v>
      </c>
      <c r="C86" s="23"/>
      <c r="D86" s="29"/>
      <c r="E86" s="11"/>
    </row>
    <row r="87" spans="1:5" s="15" customFormat="1" ht="54" x14ac:dyDescent="0.25">
      <c r="A87" s="32" t="s">
        <v>16</v>
      </c>
      <c r="B87" s="38" t="s">
        <v>85</v>
      </c>
      <c r="C87" s="23"/>
      <c r="D87" s="29"/>
      <c r="E87" s="11"/>
    </row>
    <row r="88" spans="1:5" s="15" customFormat="1" ht="27.75" thickBot="1" x14ac:dyDescent="0.3">
      <c r="A88" s="34" t="s">
        <v>49</v>
      </c>
      <c r="B88" s="36" t="s">
        <v>68</v>
      </c>
      <c r="C88" s="23"/>
      <c r="D88" s="29"/>
      <c r="E88" s="11"/>
    </row>
    <row r="89" spans="1:5" s="11" customFormat="1" ht="14.25" thickTop="1" x14ac:dyDescent="0.25">
      <c r="A89" s="24" t="s">
        <v>17</v>
      </c>
      <c r="B89" s="25">
        <v>1</v>
      </c>
      <c r="C89" s="26" t="s">
        <v>18</v>
      </c>
      <c r="D89" s="27"/>
    </row>
    <row r="90" spans="1:5" s="11" customFormat="1" x14ac:dyDescent="0.25">
      <c r="A90" s="4"/>
      <c r="B90" s="4"/>
      <c r="C90" s="44" t="str">
        <f>CONCATENATE("Cena za ",B89," ks (v Kč bez DPH)",)</f>
        <v>Cena za 1 ks (v Kč bez DPH)</v>
      </c>
      <c r="D90" s="30">
        <f>(B89*D89)</f>
        <v>0</v>
      </c>
      <c r="E90" s="5"/>
    </row>
    <row r="91" spans="1:5" s="11" customFormat="1" x14ac:dyDescent="0.25">
      <c r="A91" s="4"/>
      <c r="B91" s="4"/>
      <c r="C91" s="4"/>
      <c r="D91" s="4"/>
      <c r="E91" s="5"/>
    </row>
    <row r="92" spans="1:5" s="11" customFormat="1" x14ac:dyDescent="0.25">
      <c r="A92" s="4"/>
      <c r="B92" s="4"/>
      <c r="C92" s="4"/>
      <c r="D92" s="4"/>
      <c r="E92" s="5"/>
    </row>
    <row r="93" spans="1:5" x14ac:dyDescent="0.25">
      <c r="C93" s="45" t="s">
        <v>25</v>
      </c>
      <c r="D93" s="47">
        <f>SUM(D32,D43,D53,D72,D90)</f>
        <v>0</v>
      </c>
    </row>
    <row r="94" spans="1:5" x14ac:dyDescent="0.25">
      <c r="C94" s="45" t="s">
        <v>26</v>
      </c>
      <c r="D94" s="47">
        <f>D93*1.21</f>
        <v>0</v>
      </c>
    </row>
    <row r="98" spans="2:3" x14ac:dyDescent="0.25">
      <c r="B98" s="2"/>
      <c r="C98" s="1"/>
    </row>
    <row r="99" spans="2:3" x14ac:dyDescent="0.25">
      <c r="B99" s="2"/>
      <c r="C99" s="1"/>
    </row>
    <row r="100" spans="2:3" x14ac:dyDescent="0.25">
      <c r="B100" s="2"/>
      <c r="C100" s="1"/>
    </row>
    <row r="101" spans="2:3" x14ac:dyDescent="0.25">
      <c r="B101" s="2"/>
      <c r="C101" s="1"/>
    </row>
    <row r="102" spans="2:3" x14ac:dyDescent="0.25">
      <c r="B102" s="2"/>
      <c r="C102" s="1"/>
    </row>
    <row r="103" spans="2:3" x14ac:dyDescent="0.25">
      <c r="B103" s="2"/>
      <c r="C103" s="1"/>
    </row>
    <row r="104" spans="2:3" x14ac:dyDescent="0.25">
      <c r="B104" s="2"/>
      <c r="C104" s="1"/>
    </row>
    <row r="105" spans="2:3" x14ac:dyDescent="0.25">
      <c r="B105" s="2"/>
      <c r="C105" s="1"/>
    </row>
    <row r="106" spans="2:3" x14ac:dyDescent="0.25">
      <c r="B106" s="2"/>
      <c r="C106" s="1"/>
    </row>
    <row r="107" spans="2:3" x14ac:dyDescent="0.25">
      <c r="B107" s="2"/>
      <c r="C107" s="1"/>
    </row>
    <row r="108" spans="2:3" x14ac:dyDescent="0.25">
      <c r="B108" s="2"/>
      <c r="C108" s="1"/>
    </row>
    <row r="109" spans="2:3" x14ac:dyDescent="0.25">
      <c r="B109" s="2"/>
      <c r="C109" s="1"/>
    </row>
  </sheetData>
  <pageMargins left="0.70866141732283472" right="0.51181102362204722" top="0.78740157480314965" bottom="0.78740157480314965" header="0.31496062992125984" footer="0.31496062992125984"/>
  <pageSetup paperSize="9" scale="27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e81e0f-4b56-4459-95cd-25f179a6b0d8">
      <Terms xmlns="http://schemas.microsoft.com/office/infopath/2007/PartnerControls"/>
    </lcf76f155ced4ddcb4097134ff3c332f>
    <TaxCatchAll xmlns="1db37443-6e92-45bc-94b9-d51351293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014BB139C7A64889E2EB1C9A5310F7" ma:contentTypeVersion="15" ma:contentTypeDescription="Vytvoří nový dokument" ma:contentTypeScope="" ma:versionID="2251bc743b4416615bdd074c77763800">
  <xsd:schema xmlns:xsd="http://www.w3.org/2001/XMLSchema" xmlns:xs="http://www.w3.org/2001/XMLSchema" xmlns:p="http://schemas.microsoft.com/office/2006/metadata/properties" xmlns:ns2="34e81e0f-4b56-4459-95cd-25f179a6b0d8" xmlns:ns3="1db37443-6e92-45bc-94b9-d51351293534" targetNamespace="http://schemas.microsoft.com/office/2006/metadata/properties" ma:root="true" ma:fieldsID="46624b099b26c57b552c4966da7cd56c" ns2:_="" ns3:_="">
    <xsd:import namespace="34e81e0f-4b56-4459-95cd-25f179a6b0d8"/>
    <xsd:import namespace="1db37443-6e92-45bc-94b9-d5135129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81e0f-4b56-4459-95cd-25f179a6b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37443-6e92-45bc-94b9-d513512935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92418b-cd10-4cb4-a34e-f1d810fedfdc}" ma:internalName="TaxCatchAll" ma:showField="CatchAllData" ma:web="1db37443-6e92-45bc-94b9-d5135129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9551A-A48F-4C8D-AC28-C4D610180274}">
  <ds:schemaRefs>
    <ds:schemaRef ds:uri="http://schemas.microsoft.com/office/2006/metadata/properties"/>
    <ds:schemaRef ds:uri="http://schemas.microsoft.com/office/infopath/2007/PartnerControls"/>
    <ds:schemaRef ds:uri="34e81e0f-4b56-4459-95cd-25f179a6b0d8"/>
    <ds:schemaRef ds:uri="1db37443-6e92-45bc-94b9-d51351293534"/>
  </ds:schemaRefs>
</ds:datastoreItem>
</file>

<file path=customXml/itemProps2.xml><?xml version="1.0" encoding="utf-8"?>
<ds:datastoreItem xmlns:ds="http://schemas.openxmlformats.org/officeDocument/2006/customXml" ds:itemID="{5DF60CDC-131E-49C3-BE90-86EECE22D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735CFA-2C2C-47C2-8575-7460E1CC3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e81e0f-4b56-4459-95cd-25f179a6b0d8"/>
    <ds:schemaRef ds:uri="1db37443-6e92-45bc-94b9-d513512935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GD_digitalizace orchestru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Martina Svobodová</cp:lastModifiedBy>
  <cp:revision/>
  <dcterms:created xsi:type="dcterms:W3CDTF">2024-11-05T15:24:05Z</dcterms:created>
  <dcterms:modified xsi:type="dcterms:W3CDTF">2025-10-01T07:18:42Z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0x010100BB014BB139C7A64889E2EB1C9A5310F7</vt:lpwstr>
  </property>
  <property fmtid="{D5CDD505-2E9C-101B-9397-08002B2CF9AE}" pid="3" name="MediaServiceImageTags">
    <vt:lpwstr/>
  </property>
</Properties>
</file>