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egl\Documents\VZ OP 3V\DIFA\Podlahy hereckých učeben - Mozartova\ZD na E-zak\"/>
    </mc:Choice>
  </mc:AlternateContent>
  <bookViews>
    <workbookView xWindow="0" yWindow="0" windowWidth="25200" windowHeight="11985" activeTab="1"/>
  </bookViews>
  <sheets>
    <sheet name="Rekapitulace" sheetId="5" r:id="rId1"/>
    <sheet name="Výkaz výměr - podlahy" sheetId="9" r:id="rId2"/>
  </sheets>
  <calcPr calcId="152511"/>
</workbook>
</file>

<file path=xl/calcChain.xml><?xml version="1.0" encoding="utf-8"?>
<calcChain xmlns="http://schemas.openxmlformats.org/spreadsheetml/2006/main">
  <c r="F55" i="9" l="1"/>
  <c r="F65" i="9" l="1"/>
  <c r="F29" i="9"/>
  <c r="F53" i="9" l="1"/>
  <c r="F39" i="9"/>
  <c r="F27" i="9"/>
  <c r="F13" i="9"/>
  <c r="F14" i="9"/>
  <c r="F51" i="9" l="1"/>
  <c r="F43" i="9"/>
  <c r="F41" i="9" s="1"/>
  <c r="F66" i="9"/>
  <c r="F54" i="9"/>
  <c r="F40" i="9"/>
  <c r="F28" i="9"/>
  <c r="F25" i="9"/>
  <c r="F17" i="9"/>
  <c r="F15" i="9" s="1"/>
  <c r="F4" i="9" l="1"/>
  <c r="F5" i="9"/>
  <c r="F6" i="9"/>
  <c r="F7" i="9"/>
  <c r="F8" i="9"/>
  <c r="F9" i="9"/>
  <c r="F10" i="9"/>
  <c r="F11" i="9"/>
  <c r="F12" i="9"/>
  <c r="F16" i="9"/>
  <c r="F18" i="9"/>
  <c r="F19" i="9"/>
  <c r="F20" i="9"/>
  <c r="F21" i="9"/>
  <c r="F22" i="9"/>
  <c r="F23" i="9"/>
  <c r="F24" i="9"/>
  <c r="F26" i="9"/>
  <c r="F30" i="9"/>
  <c r="F31" i="9"/>
  <c r="F32" i="9"/>
  <c r="F33" i="9"/>
  <c r="F34" i="9"/>
  <c r="F35" i="9"/>
  <c r="F36" i="9"/>
  <c r="F37" i="9"/>
  <c r="F38" i="9"/>
  <c r="F42" i="9"/>
  <c r="F44" i="9"/>
  <c r="F45" i="9"/>
  <c r="F46" i="9"/>
  <c r="F47" i="9"/>
  <c r="F48" i="9"/>
  <c r="F49" i="9"/>
  <c r="F50" i="9"/>
  <c r="F52" i="9"/>
  <c r="F56" i="9"/>
  <c r="F57" i="9"/>
  <c r="F58" i="9"/>
  <c r="F59" i="9"/>
  <c r="F60" i="9"/>
  <c r="F61" i="9"/>
  <c r="F69" i="9" l="1"/>
  <c r="B3" i="5" s="1"/>
  <c r="F3" i="9"/>
  <c r="F70" i="9" l="1"/>
  <c r="F71" i="9" s="1"/>
  <c r="B4" i="5"/>
  <c r="B5" i="5" s="1"/>
</calcChain>
</file>

<file path=xl/sharedStrings.xml><?xml version="1.0" encoding="utf-8"?>
<sst xmlns="http://schemas.openxmlformats.org/spreadsheetml/2006/main" count="164" uniqueCount="52">
  <si>
    <r>
      <rPr>
        <b/>
        <sz val="16"/>
        <rFont val="Calibri"/>
        <family val="2"/>
      </rPr>
      <t>REKAPITULACE</t>
    </r>
  </si>
  <si>
    <r>
      <rPr>
        <b/>
        <sz val="16"/>
        <rFont val="Calibri"/>
        <family val="2"/>
      </rPr>
      <t>Učebny</t>
    </r>
    <r>
      <rPr>
        <sz val="16"/>
        <rFont val="Times New Roman"/>
        <family val="1"/>
      </rPr>
      <t xml:space="preserve"> </t>
    </r>
    <r>
      <rPr>
        <b/>
        <sz val="16"/>
        <rFont val="Calibri"/>
        <family val="2"/>
      </rPr>
      <t>Mozartova</t>
    </r>
    <r>
      <rPr>
        <sz val="16"/>
        <rFont val="Times New Roman"/>
        <family val="1"/>
      </rPr>
      <t xml:space="preserve"> </t>
    </r>
    <r>
      <rPr>
        <b/>
        <sz val="16"/>
        <rFont val="Calibri"/>
        <family val="2"/>
      </rPr>
      <t>1</t>
    </r>
    <r>
      <rPr>
        <sz val="16"/>
        <rFont val="Times New Roman"/>
        <family val="1"/>
      </rPr>
      <t xml:space="preserve"> </t>
    </r>
    <r>
      <rPr>
        <b/>
        <sz val="16"/>
        <rFont val="Calibri"/>
        <family val="2"/>
      </rPr>
      <t>a</t>
    </r>
    <r>
      <rPr>
        <sz val="16"/>
        <rFont val="Times New Roman"/>
        <family val="1"/>
      </rPr>
      <t xml:space="preserve"> </t>
    </r>
    <r>
      <rPr>
        <b/>
        <sz val="16"/>
        <rFont val="Calibri"/>
        <family val="2"/>
      </rPr>
      <t>Astorka</t>
    </r>
    <r>
      <rPr>
        <sz val="16"/>
        <rFont val="Times New Roman"/>
        <family val="1"/>
      </rPr>
      <t xml:space="preserve"> </t>
    </r>
    <r>
      <rPr>
        <b/>
        <sz val="16"/>
        <rFont val="Calibri"/>
        <family val="2"/>
      </rPr>
      <t>-</t>
    </r>
    <r>
      <rPr>
        <sz val="16"/>
        <rFont val="Times New Roman"/>
        <family val="1"/>
      </rPr>
      <t xml:space="preserve"> </t>
    </r>
    <r>
      <rPr>
        <b/>
        <sz val="16"/>
        <rFont val="Calibri"/>
        <family val="2"/>
      </rPr>
      <t xml:space="preserve">Výkaz výměr </t>
    </r>
  </si>
  <si>
    <t>Místnost 302</t>
  </si>
  <si>
    <t>Místnost 105                                                                                                                     320 674 Kč</t>
  </si>
  <si>
    <t>Místnost 201</t>
  </si>
  <si>
    <t>Místnost 203</t>
  </si>
  <si>
    <t>Místnost 301</t>
  </si>
  <si>
    <r>
      <rPr>
        <b/>
        <sz val="11"/>
        <rFont val="Calibri"/>
        <family val="2"/>
        <charset val="238"/>
        <scheme val="minor"/>
      </rPr>
      <t>DPH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21%</t>
    </r>
  </si>
  <si>
    <t>jedn.</t>
  </si>
  <si>
    <t>počet</t>
  </si>
  <si>
    <t>m²</t>
  </si>
  <si>
    <t>bm</t>
  </si>
  <si>
    <t>kg</t>
  </si>
  <si>
    <t>osazení spodního roštu</t>
  </si>
  <si>
    <r>
      <rPr>
        <b/>
        <sz val="11"/>
        <rFont val="Calibri"/>
        <family val="2"/>
        <charset val="238"/>
        <scheme val="minor"/>
      </rPr>
      <t>DIFA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Mozartova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1: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Podlahy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v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učebnách</t>
    </r>
  </si>
  <si>
    <r>
      <rPr>
        <sz val="11"/>
        <rFont val="Calibri"/>
        <family val="2"/>
        <charset val="238"/>
        <scheme val="minor"/>
      </rPr>
      <t>číslo
položky</t>
    </r>
  </si>
  <si>
    <r>
      <rPr>
        <sz val="11"/>
        <rFont val="Calibri"/>
        <family val="2"/>
        <charset val="238"/>
        <scheme val="minor"/>
      </rPr>
      <t>název a popis</t>
    </r>
  </si>
  <si>
    <r>
      <rPr>
        <sz val="11"/>
        <rFont val="Calibri"/>
        <family val="2"/>
        <charset val="238"/>
        <scheme val="minor"/>
      </rPr>
      <t>cena celkem</t>
    </r>
  </si>
  <si>
    <r>
      <rPr>
        <sz val="11"/>
        <rFont val="Calibri"/>
        <family val="2"/>
        <charset val="238"/>
        <scheme val="minor"/>
      </rPr>
      <t>technická specifikace</t>
    </r>
  </si>
  <si>
    <r>
      <rPr>
        <sz val="11"/>
        <rFont val="Calibri"/>
        <family val="2"/>
        <charset val="238"/>
        <scheme val="minor"/>
      </rPr>
      <t>osazení spodního křížového roštu</t>
    </r>
  </si>
  <si>
    <r>
      <rPr>
        <sz val="11"/>
        <rFont val="Calibri"/>
        <family val="2"/>
        <charset val="238"/>
        <scheme val="minor"/>
      </rPr>
      <t>připevnění tlumících pásů</t>
    </r>
  </si>
  <si>
    <r>
      <rPr>
        <sz val="11"/>
        <rFont val="Calibri"/>
        <family val="2"/>
        <charset val="238"/>
        <scheme val="minor"/>
      </rPr>
      <t>položení borovicové podlahy</t>
    </r>
  </si>
  <si>
    <r>
      <rPr>
        <sz val="11"/>
        <rFont val="Calibri"/>
        <family val="2"/>
        <charset val="238"/>
        <scheme val="minor"/>
      </rPr>
      <t>přebroušení podlahy</t>
    </r>
  </si>
  <si>
    <r>
      <rPr>
        <sz val="11"/>
        <rFont val="Calibri"/>
        <family val="2"/>
        <charset val="238"/>
        <scheme val="minor"/>
      </rPr>
      <t>povrchová úprava</t>
    </r>
  </si>
  <si>
    <r>
      <rPr>
        <sz val="11"/>
        <rFont val="Calibri"/>
        <family val="2"/>
        <charset val="238"/>
        <scheme val="minor"/>
      </rPr>
      <t>lištování podlahy</t>
    </r>
  </si>
  <si>
    <r>
      <rPr>
        <sz val="11"/>
        <rFont val="Calibri"/>
        <family val="2"/>
        <charset val="238"/>
        <scheme val="minor"/>
      </rPr>
      <t>likvidace odpadů</t>
    </r>
  </si>
  <si>
    <r>
      <rPr>
        <sz val="11"/>
        <rFont val="Calibri"/>
        <family val="2"/>
        <charset val="238"/>
        <scheme val="minor"/>
      </rPr>
      <t>přesun stavebních materiálů</t>
    </r>
  </si>
  <si>
    <r>
      <rPr>
        <b/>
        <sz val="11"/>
        <rFont val="Calibri"/>
        <family val="2"/>
        <charset val="238"/>
        <scheme val="minor"/>
      </rPr>
      <t>PODLAHY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CELKEM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BEZ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DPH</t>
    </r>
  </si>
  <si>
    <r>
      <rPr>
        <b/>
        <sz val="11"/>
        <rFont val="Calibri"/>
        <family val="2"/>
        <charset val="238"/>
        <scheme val="minor"/>
      </rPr>
      <t>PODLAHY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CELKEM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VČETNĚ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DPH</t>
    </r>
  </si>
  <si>
    <t>likvidace dřevěného odpadu</t>
  </si>
  <si>
    <t>odvoz a likvidace suti odebrané pod původní podlahou vč. uložení na skládku</t>
  </si>
  <si>
    <t>osazení spodního  roštu</t>
  </si>
  <si>
    <t>likvidace dřevěhého odpadu</t>
  </si>
  <si>
    <t>demontáž stávající podlahy včetně
podkladových hranolů</t>
  </si>
  <si>
    <t>odstranění části suti pod původní podlahou</t>
  </si>
  <si>
    <t>oprava omítky a výmalba před zalištováním (předpoklad cca 10 % obvodu místnosti)</t>
  </si>
  <si>
    <t>netkaná textilie s gramáží 300 g/m2</t>
  </si>
  <si>
    <r>
      <t>netkaná textilie s gramáží 300 g/m</t>
    </r>
    <r>
      <rPr>
        <vertAlign val="superscript"/>
        <sz val="11"/>
        <rFont val="Calibri"/>
        <family val="2"/>
        <charset val="238"/>
        <scheme val="minor"/>
      </rPr>
      <t>2</t>
    </r>
  </si>
  <si>
    <t>smrkové prkno 30 x 100 mm + podložky - zajištnění proti pohybu viz výkres skladby podlahy pro místnost 105, vlhkost 9 - 11 %</t>
  </si>
  <si>
    <t>smrkové hranoly 100 x 100 mm + OSB deska 300 x 300 mm viz výkres skladby podlahy pro místnost 201, vlhkost 9 - 11 %</t>
  </si>
  <si>
    <t>smrkové prkno 30 x 100 mm + podložky - zajištnění proti pohybu viz výkres skladby podlahy pro místnost 203, vlhkost 9 - 11 %</t>
  </si>
  <si>
    <t>smrkové hranoly 100 x 100 mm + OSB deska 300 x 300 mm viz výkres skladby podlahy pro místnost 301, vlhkost 9 - 11 %</t>
  </si>
  <si>
    <t>smrkové prkno 30 x 100 mm + podložky - zajištnění proti pohybu viz výkres skladby podlahy pro místnost 302, vlhkost 9 - 11 %</t>
  </si>
  <si>
    <t>renovace dveřních prahů</t>
  </si>
  <si>
    <t>povrchová úprava</t>
  </si>
  <si>
    <t>matný transparentní lak s protiskluzovou úpravou (1x základní vrstva + 2x vrchní vrstva)</t>
  </si>
  <si>
    <t>PODLAHY bez DPH</t>
  </si>
  <si>
    <r>
      <rPr>
        <b/>
        <sz val="11"/>
        <rFont val="Calibri"/>
        <family val="2"/>
        <charset val="238"/>
        <scheme val="minor"/>
      </rPr>
      <t>Podlahy celkem vč.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DPH</t>
    </r>
  </si>
  <si>
    <t>broušení, tmelení a lakování</t>
  </si>
  <si>
    <t>pero + drážka, tl. 40 mm, truhlářská kvalita A/B,  vlhkost 9 - 11 %, podlaha bude položena bez tmelu a bez spár, s minimální délkou pokládaného segmetu 10 cm.</t>
  </si>
  <si>
    <t>cena
za jednotku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</si>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</sst>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8" formatCode="#,##0.00\ &quot;Kč&quot;;[Red]\-#,##0.00\ &quot;Kč&quot;"/>
    <numFmt numFmtId="164" formatCode="#,##0.00\ &quot;Kč&quot;"/>
    <numFmt numFmtId="165" formatCode="#,##0\ &quot;Kč&quot;"/>
  </numFmts>
  <fonts count="13" x14ac:knownFonts="1">
    <font>
      <sz val="10"/>
      <color rgb="FF000000"/>
      <name val="Times New Roman"/>
      <charset val="204"/>
    </font>
    <font>
      <b/>
      <sz val="16"/>
      <name val="Calibri"/>
      <family val="2"/>
      <charset val="238"/>
    </font>
    <font>
      <b/>
      <sz val="16"/>
      <name val="Calibri"/>
      <family val="2"/>
    </font>
    <font>
      <sz val="16"/>
      <name val="Times New Roman"/>
      <family val="1"/>
    </font>
    <font>
      <sz val="16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 indent="2"/>
    </xf>
    <xf numFmtId="0" fontId="4" fillId="0" borderId="0" xfId="0" applyFont="1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left" vertical="top"/>
    </xf>
    <xf numFmtId="1" fontId="5" fillId="0" borderId="3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9" fillId="0" borderId="6" xfId="0" applyNumberFormat="1" applyFont="1" applyFill="1" applyBorder="1" applyAlignment="1">
      <alignment horizontal="right" vertical="top" wrapText="1"/>
    </xf>
    <xf numFmtId="164" fontId="10" fillId="0" borderId="2" xfId="0" applyNumberFormat="1" applyFont="1" applyFill="1" applyBorder="1" applyAlignment="1">
      <alignment vertical="top"/>
    </xf>
    <xf numFmtId="6" fontId="5" fillId="0" borderId="0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8" fontId="5" fillId="0" borderId="2" xfId="0" applyNumberFormat="1" applyFont="1" applyFill="1" applyBorder="1" applyAlignment="1">
      <alignment horizontal="right" vertical="top" wrapText="1"/>
    </xf>
    <xf numFmtId="8" fontId="5" fillId="0" borderId="4" xfId="0" applyNumberFormat="1" applyFont="1" applyFill="1" applyBorder="1" applyAlignment="1">
      <alignment horizontal="right" vertical="top" wrapText="1"/>
    </xf>
    <xf numFmtId="8" fontId="8" fillId="0" borderId="7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center" vertical="top" shrinkToFi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/>
    </xf>
    <xf numFmtId="2" fontId="5" fillId="0" borderId="3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left" wrapText="1"/>
    </xf>
    <xf numFmtId="2" fontId="5" fillId="0" borderId="0" xfId="0" applyNumberFormat="1" applyFont="1" applyFill="1" applyBorder="1" applyAlignment="1">
      <alignment horizontal="center" vertical="top" shrinkToFit="1"/>
    </xf>
    <xf numFmtId="0" fontId="6" fillId="0" borderId="8" xfId="0" applyFont="1" applyFill="1" applyBorder="1" applyAlignment="1">
      <alignment horizontal="center" vertical="top" wrapText="1"/>
    </xf>
    <xf numFmtId="2" fontId="5" fillId="0" borderId="8" xfId="0" applyNumberFormat="1" applyFont="1" applyFill="1" applyBorder="1" applyAlignment="1">
      <alignment horizontal="center" vertical="top" shrinkToFit="1"/>
    </xf>
    <xf numFmtId="0" fontId="7" fillId="0" borderId="8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" fontId="5" fillId="0" borderId="4" xfId="0" applyNumberFormat="1" applyFont="1" applyFill="1" applyBorder="1" applyAlignment="1">
      <alignment horizontal="center" vertical="top" shrinkToFit="1"/>
    </xf>
    <xf numFmtId="0" fontId="6" fillId="0" borderId="4" xfId="0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shrinkToFit="1"/>
    </xf>
    <xf numFmtId="0" fontId="7" fillId="0" borderId="4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6" fontId="5" fillId="0" borderId="3" xfId="0" applyNumberFormat="1" applyFont="1" applyFill="1" applyBorder="1" applyAlignment="1" applyProtection="1">
      <alignment horizontal="right" vertical="top" wrapText="1"/>
      <protection locked="0"/>
    </xf>
    <xf numFmtId="6" fontId="5" fillId="0" borderId="2" xfId="0" applyNumberFormat="1" applyFont="1" applyFill="1" applyBorder="1" applyAlignment="1" applyProtection="1">
      <alignment horizontal="right" vertical="top" wrapText="1"/>
      <protection locked="0"/>
    </xf>
    <xf numFmtId="6" fontId="5" fillId="0" borderId="8" xfId="0" applyNumberFormat="1" applyFont="1" applyFill="1" applyBorder="1" applyAlignment="1" applyProtection="1">
      <alignment horizontal="right" vertical="top" wrapText="1"/>
      <protection locked="0"/>
    </xf>
    <xf numFmtId="6" fontId="7" fillId="0" borderId="2" xfId="0" applyNumberFormat="1" applyFont="1" applyFill="1" applyBorder="1" applyAlignment="1" applyProtection="1">
      <alignment horizontal="right" vertical="top" wrapText="1"/>
      <protection locked="0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164" fontId="5" fillId="0" borderId="3" xfId="0" applyNumberFormat="1" applyFont="1" applyFill="1" applyBorder="1" applyAlignment="1" applyProtection="1">
      <alignment horizontal="right" vertical="top" wrapText="1"/>
    </xf>
    <xf numFmtId="164" fontId="5" fillId="0" borderId="2" xfId="0" applyNumberFormat="1" applyFont="1" applyFill="1" applyBorder="1" applyAlignment="1" applyProtection="1">
      <alignment horizontal="right" vertical="top" wrapText="1"/>
    </xf>
    <xf numFmtId="164" fontId="5" fillId="0" borderId="4" xfId="0" applyNumberFormat="1" applyFont="1" applyFill="1" applyBorder="1" applyAlignment="1" applyProtection="1">
      <alignment horizontal="right" vertical="top" wrapText="1"/>
    </xf>
    <xf numFmtId="164" fontId="9" fillId="0" borderId="6" xfId="0" applyNumberFormat="1" applyFont="1" applyFill="1" applyBorder="1" applyAlignment="1" applyProtection="1">
      <alignment horizontal="right" vertical="top" wrapText="1"/>
    </xf>
    <xf numFmtId="6" fontId="5" fillId="0" borderId="3" xfId="0" applyNumberFormat="1" applyFont="1" applyFill="1" applyBorder="1" applyAlignment="1" applyProtection="1">
      <alignment horizontal="right" vertical="top" wrapText="1"/>
    </xf>
    <xf numFmtId="6" fontId="5" fillId="0" borderId="2" xfId="0" applyNumberFormat="1" applyFont="1" applyFill="1" applyBorder="1" applyAlignment="1" applyProtection="1">
      <alignment horizontal="right" vertical="top" wrapText="1"/>
    </xf>
    <xf numFmtId="6" fontId="5" fillId="0" borderId="8" xfId="0" applyNumberFormat="1" applyFont="1" applyFill="1" applyBorder="1" applyAlignment="1" applyProtection="1">
      <alignment horizontal="right" vertical="top" wrapText="1"/>
    </xf>
    <xf numFmtId="6" fontId="5" fillId="0" borderId="0" xfId="0" applyNumberFormat="1" applyFont="1" applyFill="1" applyBorder="1" applyAlignment="1" applyProtection="1">
      <alignment horizontal="right" vertical="top" wrapText="1"/>
    </xf>
    <xf numFmtId="6" fontId="7" fillId="0" borderId="2" xfId="0" applyNumberFormat="1" applyFont="1" applyFill="1" applyBorder="1" applyAlignment="1" applyProtection="1">
      <alignment horizontal="right" vertical="top" wrapText="1"/>
    </xf>
    <xf numFmtId="6" fontId="7" fillId="0" borderId="0" xfId="0" applyNumberFormat="1" applyFont="1" applyFill="1" applyBorder="1" applyAlignment="1" applyProtection="1">
      <alignment horizontal="right" vertical="top" wrapText="1"/>
    </xf>
    <xf numFmtId="165" fontId="5" fillId="0" borderId="3" xfId="0" applyNumberFormat="1" applyFont="1" applyFill="1" applyBorder="1" applyAlignment="1" applyProtection="1">
      <alignment horizontal="right" vertical="top" wrapText="1"/>
      <protection locked="0"/>
    </xf>
    <xf numFmtId="165" fontId="5" fillId="0" borderId="2" xfId="0" applyNumberFormat="1" applyFont="1" applyFill="1" applyBorder="1" applyAlignment="1" applyProtection="1">
      <alignment horizontal="right" vertical="top" wrapText="1"/>
      <protection locked="0"/>
    </xf>
    <xf numFmtId="165" fontId="5" fillId="0" borderId="4" xfId="0" applyNumberFormat="1" applyFont="1" applyFill="1" applyBorder="1" applyAlignment="1" applyProtection="1">
      <alignment horizontal="right" vertical="top" wrapText="1"/>
      <protection locked="0"/>
    </xf>
    <xf numFmtId="6" fontId="5" fillId="0" borderId="4" xfId="0" applyNumberFormat="1" applyFont="1" applyFill="1" applyBorder="1" applyAlignment="1" applyProtection="1">
      <alignment horizontal="right" vertical="top" wrapText="1"/>
      <protection locked="0"/>
    </xf>
    <xf numFmtId="6" fontId="5" fillId="0" borderId="11" xfId="0" applyNumberFormat="1" applyFont="1" applyFill="1" applyBorder="1" applyAlignment="1" applyProtection="1">
      <alignment horizontal="right" vertical="top" wrapText="1"/>
      <protection locked="0"/>
    </xf>
    <xf numFmtId="6" fontId="7" fillId="0" borderId="9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3" sqref="B3"/>
    </sheetView>
  </sheetViews>
  <sheetFormatPr defaultRowHeight="12.75" x14ac:dyDescent="0.2"/>
  <cols>
    <col min="1" max="1" width="88.1640625" customWidth="1"/>
    <col min="2" max="2" width="16.33203125" bestFit="1" customWidth="1"/>
  </cols>
  <sheetData>
    <row r="1" spans="1:2" ht="24" customHeight="1" x14ac:dyDescent="0.2">
      <c r="A1" s="2" t="s">
        <v>1</v>
      </c>
    </row>
    <row r="2" spans="1:2" ht="21" x14ac:dyDescent="0.2">
      <c r="A2" s="1" t="s">
        <v>0</v>
      </c>
    </row>
    <row r="3" spans="1:2" ht="15" x14ac:dyDescent="0.2">
      <c r="A3" s="10" t="s">
        <v>46</v>
      </c>
      <c r="B3" s="12">
        <f>'Výkaz výměr - podlahy'!F69</f>
        <v>0</v>
      </c>
    </row>
    <row r="4" spans="1:2" ht="15.75" thickBot="1" x14ac:dyDescent="0.25">
      <c r="A4" s="50" t="s">
        <v>7</v>
      </c>
      <c r="B4" s="13">
        <f>B3*0.21</f>
        <v>0</v>
      </c>
    </row>
    <row r="5" spans="1:2" ht="15" x14ac:dyDescent="0.2">
      <c r="A5" s="51" t="s">
        <v>47</v>
      </c>
      <c r="B5" s="14">
        <f>SUM(B4:B4)</f>
        <v>0</v>
      </c>
    </row>
  </sheetData>
  <sheetProtection algorithmName="SHA-512" hashValue="SNfH0TgDah4sDv5Xff6N37aD1XVbFUbRjTLIQIryRPFgd6oeS5xLRp5q1i8sCmhfmqfZquWMynDK4/fX+d9Rrg==" saltValue="pudTfAcpWlbL+sgFoZ36A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="110" zoomScaleNormal="110" workbookViewId="0">
      <selection activeCell="E9" sqref="E9"/>
    </sheetView>
  </sheetViews>
  <sheetFormatPr defaultRowHeight="12.75" x14ac:dyDescent="0.2"/>
  <cols>
    <col min="1" max="1" width="10.33203125" customWidth="1"/>
    <col min="2" max="2" width="46" customWidth="1"/>
    <col min="3" max="3" width="8.5" customWidth="1"/>
    <col min="4" max="4" width="8" customWidth="1"/>
    <col min="5" max="5" width="14.1640625" customWidth="1"/>
    <col min="6" max="6" width="18.1640625" customWidth="1"/>
    <col min="7" max="7" width="43.5" customWidth="1"/>
  </cols>
  <sheetData>
    <row r="1" spans="1:7" ht="17.25" customHeight="1" x14ac:dyDescent="0.2">
      <c r="A1" s="59" t="s">
        <v>14</v>
      </c>
      <c r="B1" s="59"/>
      <c r="C1" s="59"/>
      <c r="D1" s="59"/>
      <c r="E1" s="59"/>
      <c r="F1" s="59"/>
      <c r="G1" s="59"/>
    </row>
    <row r="2" spans="1:7" ht="33" customHeight="1" thickBot="1" x14ac:dyDescent="0.25">
      <c r="A2" s="16" t="s">
        <v>15</v>
      </c>
      <c r="B2" s="17" t="s">
        <v>16</v>
      </c>
      <c r="C2" s="18" t="s">
        <v>8</v>
      </c>
      <c r="D2" s="18" t="s">
        <v>9</v>
      </c>
      <c r="E2" s="18" t="s">
        <v>50</v>
      </c>
      <c r="F2" s="17" t="s">
        <v>17</v>
      </c>
      <c r="G2" s="17" t="s">
        <v>18</v>
      </c>
    </row>
    <row r="3" spans="1:7" ht="16.5" customHeight="1" thickBot="1" x14ac:dyDescent="0.25">
      <c r="A3" s="56" t="s">
        <v>3</v>
      </c>
      <c r="B3" s="57"/>
      <c r="C3" s="19"/>
      <c r="D3" s="19"/>
      <c r="E3" s="19"/>
      <c r="F3" s="7">
        <f>SUM(F4:F14)</f>
        <v>0</v>
      </c>
      <c r="G3" s="19"/>
    </row>
    <row r="4" spans="1:7" ht="33" customHeight="1" x14ac:dyDescent="0.2">
      <c r="A4" s="5">
        <v>1</v>
      </c>
      <c r="B4" s="40" t="s">
        <v>33</v>
      </c>
      <c r="C4" s="21" t="s">
        <v>10</v>
      </c>
      <c r="D4" s="33">
        <v>66.349999999999994</v>
      </c>
      <c r="E4" s="70"/>
      <c r="F4" s="60">
        <f>D4*E4</f>
        <v>0</v>
      </c>
      <c r="G4" s="22"/>
    </row>
    <row r="5" spans="1:7" ht="60" x14ac:dyDescent="0.2">
      <c r="A5" s="6">
        <v>2</v>
      </c>
      <c r="B5" s="24" t="s">
        <v>19</v>
      </c>
      <c r="C5" s="25" t="s">
        <v>10</v>
      </c>
      <c r="D5" s="34">
        <v>66.349999999999994</v>
      </c>
      <c r="E5" s="71"/>
      <c r="F5" s="61">
        <f t="shared" ref="F5:F13" si="0">D5*E5</f>
        <v>0</v>
      </c>
      <c r="G5" s="10" t="s">
        <v>38</v>
      </c>
    </row>
    <row r="6" spans="1:7" ht="16.5" customHeight="1" x14ac:dyDescent="0.2">
      <c r="A6" s="6">
        <v>3</v>
      </c>
      <c r="B6" s="24" t="s">
        <v>20</v>
      </c>
      <c r="C6" s="25" t="s">
        <v>10</v>
      </c>
      <c r="D6" s="34">
        <v>66.349999999999994</v>
      </c>
      <c r="E6" s="71"/>
      <c r="F6" s="61">
        <f t="shared" si="0"/>
        <v>0</v>
      </c>
      <c r="G6" s="10" t="s">
        <v>37</v>
      </c>
    </row>
    <row r="7" spans="1:7" ht="63.75" customHeight="1" x14ac:dyDescent="0.2">
      <c r="A7" s="6">
        <v>4</v>
      </c>
      <c r="B7" s="24" t="s">
        <v>21</v>
      </c>
      <c r="C7" s="25" t="s">
        <v>10</v>
      </c>
      <c r="D7" s="34">
        <v>66.349999999999994</v>
      </c>
      <c r="E7" s="71"/>
      <c r="F7" s="61">
        <f t="shared" si="0"/>
        <v>0</v>
      </c>
      <c r="G7" s="10" t="s">
        <v>49</v>
      </c>
    </row>
    <row r="8" spans="1:7" ht="16.5" customHeight="1" x14ac:dyDescent="0.2">
      <c r="A8" s="6">
        <v>5</v>
      </c>
      <c r="B8" s="24" t="s">
        <v>22</v>
      </c>
      <c r="C8" s="25" t="s">
        <v>10</v>
      </c>
      <c r="D8" s="34">
        <v>66.349999999999994</v>
      </c>
      <c r="E8" s="71"/>
      <c r="F8" s="61">
        <f t="shared" si="0"/>
        <v>0</v>
      </c>
      <c r="G8" s="26"/>
    </row>
    <row r="9" spans="1:7" ht="45" x14ac:dyDescent="0.2">
      <c r="A9" s="6">
        <v>6</v>
      </c>
      <c r="B9" s="15" t="s">
        <v>23</v>
      </c>
      <c r="C9" s="25" t="s">
        <v>10</v>
      </c>
      <c r="D9" s="34">
        <v>66.349999999999994</v>
      </c>
      <c r="E9" s="71"/>
      <c r="F9" s="61">
        <f t="shared" si="0"/>
        <v>0</v>
      </c>
      <c r="G9" s="10" t="s">
        <v>45</v>
      </c>
    </row>
    <row r="10" spans="1:7" ht="16.5" customHeight="1" x14ac:dyDescent="0.2">
      <c r="A10" s="6">
        <v>7</v>
      </c>
      <c r="B10" s="15" t="s">
        <v>24</v>
      </c>
      <c r="C10" s="25" t="s">
        <v>11</v>
      </c>
      <c r="D10" s="34">
        <v>37.07</v>
      </c>
      <c r="E10" s="71"/>
      <c r="F10" s="61">
        <f t="shared" si="0"/>
        <v>0</v>
      </c>
      <c r="G10" s="26"/>
    </row>
    <row r="11" spans="1:7" ht="16.5" customHeight="1" x14ac:dyDescent="0.2">
      <c r="A11" s="6">
        <v>8</v>
      </c>
      <c r="B11" s="10" t="s">
        <v>29</v>
      </c>
      <c r="C11" s="25" t="s">
        <v>12</v>
      </c>
      <c r="D11" s="34">
        <v>1347</v>
      </c>
      <c r="E11" s="71"/>
      <c r="F11" s="61">
        <f>D11*E11</f>
        <v>0</v>
      </c>
      <c r="G11" s="26"/>
    </row>
    <row r="12" spans="1:7" ht="16.5" customHeight="1" x14ac:dyDescent="0.2">
      <c r="A12" s="6">
        <v>9</v>
      </c>
      <c r="B12" s="15" t="s">
        <v>26</v>
      </c>
      <c r="C12" s="25" t="s">
        <v>10</v>
      </c>
      <c r="D12" s="34">
        <v>66.349999999999994</v>
      </c>
      <c r="E12" s="71"/>
      <c r="F12" s="61">
        <f t="shared" si="0"/>
        <v>0</v>
      </c>
      <c r="G12" s="26"/>
    </row>
    <row r="13" spans="1:7" ht="17.25" customHeight="1" x14ac:dyDescent="0.2">
      <c r="A13" s="43">
        <v>10</v>
      </c>
      <c r="B13" s="11" t="s">
        <v>43</v>
      </c>
      <c r="C13" s="25" t="s">
        <v>10</v>
      </c>
      <c r="D13" s="45">
        <v>1.7825</v>
      </c>
      <c r="E13" s="72"/>
      <c r="F13" s="62">
        <f t="shared" si="0"/>
        <v>0</v>
      </c>
      <c r="G13" s="46" t="s">
        <v>48</v>
      </c>
    </row>
    <row r="14" spans="1:7" ht="28.5" customHeight="1" thickBot="1" x14ac:dyDescent="0.25">
      <c r="A14" s="43">
        <v>11</v>
      </c>
      <c r="B14" s="11" t="s">
        <v>35</v>
      </c>
      <c r="C14" s="44" t="s">
        <v>10</v>
      </c>
      <c r="D14" s="45">
        <v>0.4</v>
      </c>
      <c r="E14" s="72"/>
      <c r="F14" s="62">
        <f t="shared" ref="F14" si="1">D14*E14</f>
        <v>0</v>
      </c>
      <c r="G14" s="39"/>
    </row>
    <row r="15" spans="1:7" ht="16.5" customHeight="1" thickBot="1" x14ac:dyDescent="0.25">
      <c r="A15" s="56" t="s">
        <v>4</v>
      </c>
      <c r="B15" s="57"/>
      <c r="C15" s="19"/>
      <c r="D15" s="19"/>
      <c r="E15" s="19"/>
      <c r="F15" s="63">
        <f>SUM(F16:F28)</f>
        <v>0</v>
      </c>
      <c r="G15" s="19"/>
    </row>
    <row r="16" spans="1:7" ht="33" customHeight="1" x14ac:dyDescent="0.2">
      <c r="A16" s="5">
        <v>1</v>
      </c>
      <c r="B16" s="40" t="s">
        <v>33</v>
      </c>
      <c r="C16" s="21" t="s">
        <v>10</v>
      </c>
      <c r="D16" s="33">
        <v>40.65</v>
      </c>
      <c r="E16" s="52"/>
      <c r="F16" s="64">
        <f xml:space="preserve"> D16*E16</f>
        <v>0</v>
      </c>
      <c r="G16" s="23"/>
    </row>
    <row r="17" spans="1:7" ht="33" customHeight="1" x14ac:dyDescent="0.2">
      <c r="A17" s="5">
        <v>2</v>
      </c>
      <c r="B17" s="20" t="s">
        <v>34</v>
      </c>
      <c r="C17" s="21" t="s">
        <v>51</v>
      </c>
      <c r="D17" s="33">
        <v>3.75</v>
      </c>
      <c r="E17" s="52"/>
      <c r="F17" s="64">
        <f xml:space="preserve"> D17*E17</f>
        <v>0</v>
      </c>
      <c r="G17" s="23"/>
    </row>
    <row r="18" spans="1:7" ht="60" x14ac:dyDescent="0.2">
      <c r="A18" s="5">
        <v>3</v>
      </c>
      <c r="B18" s="10" t="s">
        <v>13</v>
      </c>
      <c r="C18" s="25" t="s">
        <v>10</v>
      </c>
      <c r="D18" s="34">
        <v>40.65</v>
      </c>
      <c r="E18" s="53"/>
      <c r="F18" s="65">
        <f xml:space="preserve"> D18*E18</f>
        <v>0</v>
      </c>
      <c r="G18" s="10" t="s">
        <v>39</v>
      </c>
    </row>
    <row r="19" spans="1:7" ht="15" x14ac:dyDescent="0.2">
      <c r="A19" s="5">
        <v>4</v>
      </c>
      <c r="B19" s="24" t="s">
        <v>20</v>
      </c>
      <c r="C19" s="25" t="s">
        <v>10</v>
      </c>
      <c r="D19" s="34">
        <v>40.65</v>
      </c>
      <c r="E19" s="53"/>
      <c r="F19" s="65">
        <f t="shared" ref="F19:F28" si="2" xml:space="preserve"> D19*E19</f>
        <v>0</v>
      </c>
      <c r="G19" s="24" t="s">
        <v>36</v>
      </c>
    </row>
    <row r="20" spans="1:7" ht="75" x14ac:dyDescent="0.2">
      <c r="A20" s="5">
        <v>5</v>
      </c>
      <c r="B20" s="24" t="s">
        <v>21</v>
      </c>
      <c r="C20" s="25" t="s">
        <v>10</v>
      </c>
      <c r="D20" s="34">
        <v>40.65</v>
      </c>
      <c r="E20" s="53"/>
      <c r="F20" s="65">
        <f t="shared" si="2"/>
        <v>0</v>
      </c>
      <c r="G20" s="10" t="s">
        <v>49</v>
      </c>
    </row>
    <row r="21" spans="1:7" ht="16.5" customHeight="1" x14ac:dyDescent="0.2">
      <c r="A21" s="5">
        <v>6</v>
      </c>
      <c r="B21" s="24" t="s">
        <v>22</v>
      </c>
      <c r="C21" s="25" t="s">
        <v>10</v>
      </c>
      <c r="D21" s="34">
        <v>40.65</v>
      </c>
      <c r="E21" s="53"/>
      <c r="F21" s="65">
        <f t="shared" si="2"/>
        <v>0</v>
      </c>
      <c r="G21" s="26"/>
    </row>
    <row r="22" spans="1:7" ht="45" x14ac:dyDescent="0.2">
      <c r="A22" s="5">
        <v>7</v>
      </c>
      <c r="B22" s="24" t="s">
        <v>23</v>
      </c>
      <c r="C22" s="25" t="s">
        <v>10</v>
      </c>
      <c r="D22" s="34">
        <v>40.65</v>
      </c>
      <c r="E22" s="53"/>
      <c r="F22" s="65">
        <f t="shared" si="2"/>
        <v>0</v>
      </c>
      <c r="G22" s="10" t="s">
        <v>45</v>
      </c>
    </row>
    <row r="23" spans="1:7" ht="16.5" customHeight="1" x14ac:dyDescent="0.2">
      <c r="A23" s="5">
        <v>8</v>
      </c>
      <c r="B23" s="15" t="s">
        <v>24</v>
      </c>
      <c r="C23" s="25" t="s">
        <v>11</v>
      </c>
      <c r="D23" s="34">
        <v>26.19</v>
      </c>
      <c r="E23" s="53"/>
      <c r="F23" s="65">
        <f t="shared" si="2"/>
        <v>0</v>
      </c>
      <c r="G23" s="26"/>
    </row>
    <row r="24" spans="1:7" ht="15" x14ac:dyDescent="0.2">
      <c r="A24" s="5">
        <v>9</v>
      </c>
      <c r="B24" s="10" t="s">
        <v>29</v>
      </c>
      <c r="C24" s="25" t="s">
        <v>12</v>
      </c>
      <c r="D24" s="34">
        <v>837</v>
      </c>
      <c r="E24" s="53"/>
      <c r="F24" s="65">
        <f t="shared" si="2"/>
        <v>0</v>
      </c>
      <c r="G24" s="35"/>
    </row>
    <row r="25" spans="1:7" ht="31.5" customHeight="1" x14ac:dyDescent="0.2">
      <c r="A25" s="5">
        <v>10</v>
      </c>
      <c r="B25" s="10" t="s">
        <v>30</v>
      </c>
      <c r="C25" s="25" t="s">
        <v>12</v>
      </c>
      <c r="D25" s="34">
        <v>4500</v>
      </c>
      <c r="E25" s="53"/>
      <c r="F25" s="65">
        <f t="shared" si="2"/>
        <v>0</v>
      </c>
      <c r="G25" s="35"/>
    </row>
    <row r="26" spans="1:7" ht="16.5" customHeight="1" x14ac:dyDescent="0.2">
      <c r="A26" s="5">
        <v>11</v>
      </c>
      <c r="B26" s="15" t="s">
        <v>26</v>
      </c>
      <c r="C26" s="25" t="s">
        <v>10</v>
      </c>
      <c r="D26" s="34">
        <v>40.65</v>
      </c>
      <c r="E26" s="53"/>
      <c r="F26" s="65">
        <f t="shared" si="2"/>
        <v>0</v>
      </c>
      <c r="G26" s="26"/>
    </row>
    <row r="27" spans="1:7" ht="16.5" customHeight="1" x14ac:dyDescent="0.2">
      <c r="A27" s="5">
        <v>12</v>
      </c>
      <c r="B27" s="11" t="s">
        <v>43</v>
      </c>
      <c r="C27" s="25" t="s">
        <v>10</v>
      </c>
      <c r="D27" s="45">
        <v>1.27</v>
      </c>
      <c r="E27" s="73"/>
      <c r="F27" s="65">
        <f xml:space="preserve"> D27*E27</f>
        <v>0</v>
      </c>
      <c r="G27" s="46" t="s">
        <v>48</v>
      </c>
    </row>
    <row r="28" spans="1:7" ht="31.5" customHeight="1" thickBot="1" x14ac:dyDescent="0.25">
      <c r="A28" s="5">
        <v>13</v>
      </c>
      <c r="B28" s="41" t="s">
        <v>35</v>
      </c>
      <c r="C28" s="37" t="s">
        <v>10</v>
      </c>
      <c r="D28" s="38">
        <v>0.3</v>
      </c>
      <c r="E28" s="54"/>
      <c r="F28" s="66">
        <f t="shared" si="2"/>
        <v>0</v>
      </c>
      <c r="G28" s="39"/>
    </row>
    <row r="29" spans="1:7" ht="16.5" customHeight="1" thickBot="1" x14ac:dyDescent="0.25">
      <c r="A29" s="56" t="s">
        <v>5</v>
      </c>
      <c r="B29" s="57"/>
      <c r="C29" s="19"/>
      <c r="D29" s="19"/>
      <c r="E29" s="19"/>
      <c r="F29" s="63">
        <f>SUM(F30:F40)</f>
        <v>0</v>
      </c>
      <c r="G29" s="19"/>
    </row>
    <row r="30" spans="1:7" ht="33" customHeight="1" x14ac:dyDescent="0.2">
      <c r="A30" s="5">
        <v>1</v>
      </c>
      <c r="B30" s="40" t="s">
        <v>33</v>
      </c>
      <c r="C30" s="21" t="s">
        <v>10</v>
      </c>
      <c r="D30" s="33">
        <v>66.5</v>
      </c>
      <c r="E30" s="52"/>
      <c r="F30" s="64">
        <f>D30*E30</f>
        <v>0</v>
      </c>
      <c r="G30" s="23"/>
    </row>
    <row r="31" spans="1:7" ht="44.25" customHeight="1" x14ac:dyDescent="0.2">
      <c r="A31" s="6">
        <v>2</v>
      </c>
      <c r="B31" s="24" t="s">
        <v>19</v>
      </c>
      <c r="C31" s="25" t="s">
        <v>10</v>
      </c>
      <c r="D31" s="34">
        <v>66.5</v>
      </c>
      <c r="E31" s="53"/>
      <c r="F31" s="65">
        <f t="shared" ref="F31:F40" si="3">D31*E31</f>
        <v>0</v>
      </c>
      <c r="G31" s="10" t="s">
        <v>40</v>
      </c>
    </row>
    <row r="32" spans="1:7" ht="16.5" customHeight="1" x14ac:dyDescent="0.2">
      <c r="A32" s="6">
        <v>3</v>
      </c>
      <c r="B32" s="24" t="s">
        <v>20</v>
      </c>
      <c r="C32" s="25" t="s">
        <v>10</v>
      </c>
      <c r="D32" s="34">
        <v>66.5</v>
      </c>
      <c r="E32" s="53"/>
      <c r="F32" s="65">
        <f t="shared" si="3"/>
        <v>0</v>
      </c>
      <c r="G32" s="24" t="s">
        <v>36</v>
      </c>
    </row>
    <row r="33" spans="1:7" ht="62.25" customHeight="1" x14ac:dyDescent="0.2">
      <c r="A33" s="6">
        <v>4</v>
      </c>
      <c r="B33" s="24" t="s">
        <v>21</v>
      </c>
      <c r="C33" s="25" t="s">
        <v>10</v>
      </c>
      <c r="D33" s="34">
        <v>66.5</v>
      </c>
      <c r="E33" s="53"/>
      <c r="F33" s="65">
        <f t="shared" si="3"/>
        <v>0</v>
      </c>
      <c r="G33" s="10" t="s">
        <v>49</v>
      </c>
    </row>
    <row r="34" spans="1:7" ht="16.5" customHeight="1" x14ac:dyDescent="0.2">
      <c r="A34" s="6">
        <v>5</v>
      </c>
      <c r="B34" s="24" t="s">
        <v>22</v>
      </c>
      <c r="C34" s="25" t="s">
        <v>10</v>
      </c>
      <c r="D34" s="34">
        <v>66.5</v>
      </c>
      <c r="E34" s="53"/>
      <c r="F34" s="65">
        <f t="shared" si="3"/>
        <v>0</v>
      </c>
      <c r="G34" s="26"/>
    </row>
    <row r="35" spans="1:7" ht="45" x14ac:dyDescent="0.2">
      <c r="A35" s="6">
        <v>6</v>
      </c>
      <c r="B35" s="24" t="s">
        <v>23</v>
      </c>
      <c r="C35" s="25" t="s">
        <v>10</v>
      </c>
      <c r="D35" s="34">
        <v>66.5</v>
      </c>
      <c r="E35" s="53"/>
      <c r="F35" s="65">
        <f t="shared" si="3"/>
        <v>0</v>
      </c>
      <c r="G35" s="10" t="s">
        <v>45</v>
      </c>
    </row>
    <row r="36" spans="1:7" ht="15" x14ac:dyDescent="0.2">
      <c r="A36" s="6">
        <v>7</v>
      </c>
      <c r="B36" s="15" t="s">
        <v>24</v>
      </c>
      <c r="C36" s="25" t="s">
        <v>11</v>
      </c>
      <c r="D36" s="34">
        <v>36.520000000000003</v>
      </c>
      <c r="E36" s="53"/>
      <c r="F36" s="65">
        <f t="shared" si="3"/>
        <v>0</v>
      </c>
      <c r="G36" s="26"/>
    </row>
    <row r="37" spans="1:7" ht="15" x14ac:dyDescent="0.2">
      <c r="A37" s="6">
        <v>8</v>
      </c>
      <c r="B37" s="15" t="s">
        <v>25</v>
      </c>
      <c r="C37" s="25" t="s">
        <v>12</v>
      </c>
      <c r="D37" s="34">
        <v>1367</v>
      </c>
      <c r="E37" s="53"/>
      <c r="F37" s="65">
        <f t="shared" si="3"/>
        <v>0</v>
      </c>
      <c r="G37" s="26"/>
    </row>
    <row r="38" spans="1:7" ht="15" x14ac:dyDescent="0.2">
      <c r="A38" s="6">
        <v>9</v>
      </c>
      <c r="B38" s="15" t="s">
        <v>26</v>
      </c>
      <c r="C38" s="25" t="s">
        <v>10</v>
      </c>
      <c r="D38" s="34">
        <v>66.5</v>
      </c>
      <c r="E38" s="53"/>
      <c r="F38" s="65">
        <f t="shared" si="3"/>
        <v>0</v>
      </c>
      <c r="G38" s="26"/>
    </row>
    <row r="39" spans="1:7" ht="15" x14ac:dyDescent="0.2">
      <c r="A39" s="5">
        <v>10</v>
      </c>
      <c r="B39" s="15" t="s">
        <v>43</v>
      </c>
      <c r="C39" s="25" t="s">
        <v>10</v>
      </c>
      <c r="D39" s="34">
        <v>1.9079999999999999</v>
      </c>
      <c r="E39" s="53"/>
      <c r="F39" s="65">
        <f xml:space="preserve"> D39*E39</f>
        <v>0</v>
      </c>
      <c r="G39" s="49" t="s">
        <v>48</v>
      </c>
    </row>
    <row r="40" spans="1:7" ht="32.25" customHeight="1" thickBot="1" x14ac:dyDescent="0.25">
      <c r="A40" s="5">
        <v>11</v>
      </c>
      <c r="B40" s="47" t="s">
        <v>35</v>
      </c>
      <c r="C40" s="21" t="s">
        <v>10</v>
      </c>
      <c r="D40" s="36">
        <v>0.4</v>
      </c>
      <c r="E40" s="74"/>
      <c r="F40" s="67">
        <f t="shared" si="3"/>
        <v>0</v>
      </c>
      <c r="G40" s="48"/>
    </row>
    <row r="41" spans="1:7" ht="16.5" customHeight="1" thickBot="1" x14ac:dyDescent="0.25">
      <c r="A41" s="56" t="s">
        <v>6</v>
      </c>
      <c r="B41" s="57"/>
      <c r="C41" s="19"/>
      <c r="D41" s="19"/>
      <c r="E41" s="19"/>
      <c r="F41" s="63">
        <f>SUM(F42:F54)</f>
        <v>0</v>
      </c>
      <c r="G41" s="19"/>
    </row>
    <row r="42" spans="1:7" ht="30" x14ac:dyDescent="0.2">
      <c r="A42" s="6">
        <v>1</v>
      </c>
      <c r="B42" s="10" t="s">
        <v>33</v>
      </c>
      <c r="C42" s="25" t="s">
        <v>10</v>
      </c>
      <c r="D42" s="34">
        <v>41.65</v>
      </c>
      <c r="E42" s="55"/>
      <c r="F42" s="68">
        <f>D42*E42</f>
        <v>0</v>
      </c>
      <c r="G42" s="27"/>
    </row>
    <row r="43" spans="1:7" ht="30" x14ac:dyDescent="0.2">
      <c r="A43" s="5">
        <v>2</v>
      </c>
      <c r="B43" s="42" t="s">
        <v>34</v>
      </c>
      <c r="C43" s="21" t="s">
        <v>51</v>
      </c>
      <c r="D43" s="33">
        <v>3.75</v>
      </c>
      <c r="E43" s="52"/>
      <c r="F43" s="64">
        <f xml:space="preserve"> D43*E43</f>
        <v>0</v>
      </c>
      <c r="G43" s="27"/>
    </row>
    <row r="44" spans="1:7" ht="47.25" customHeight="1" x14ac:dyDescent="0.2">
      <c r="A44" s="6">
        <v>3</v>
      </c>
      <c r="B44" s="10" t="s">
        <v>31</v>
      </c>
      <c r="C44" s="25" t="s">
        <v>10</v>
      </c>
      <c r="D44" s="34">
        <v>41.65</v>
      </c>
      <c r="E44" s="55"/>
      <c r="F44" s="68">
        <f t="shared" ref="F44:F54" si="4">D44*E44</f>
        <v>0</v>
      </c>
      <c r="G44" s="10" t="s">
        <v>41</v>
      </c>
    </row>
    <row r="45" spans="1:7" ht="15" x14ac:dyDescent="0.2">
      <c r="A45" s="5">
        <v>4</v>
      </c>
      <c r="B45" s="24" t="s">
        <v>20</v>
      </c>
      <c r="C45" s="25" t="s">
        <v>10</v>
      </c>
      <c r="D45" s="34">
        <v>41.65</v>
      </c>
      <c r="E45" s="55"/>
      <c r="F45" s="68">
        <f t="shared" si="4"/>
        <v>0</v>
      </c>
      <c r="G45" s="24" t="s">
        <v>36</v>
      </c>
    </row>
    <row r="46" spans="1:7" ht="62.25" customHeight="1" x14ac:dyDescent="0.2">
      <c r="A46" s="6">
        <v>5</v>
      </c>
      <c r="B46" s="24" t="s">
        <v>21</v>
      </c>
      <c r="C46" s="25" t="s">
        <v>10</v>
      </c>
      <c r="D46" s="34">
        <v>41.65</v>
      </c>
      <c r="E46" s="55"/>
      <c r="F46" s="68">
        <f t="shared" si="4"/>
        <v>0</v>
      </c>
      <c r="G46" s="10" t="s">
        <v>49</v>
      </c>
    </row>
    <row r="47" spans="1:7" ht="15" x14ac:dyDescent="0.2">
      <c r="A47" s="5">
        <v>6</v>
      </c>
      <c r="B47" s="24" t="s">
        <v>22</v>
      </c>
      <c r="C47" s="25" t="s">
        <v>10</v>
      </c>
      <c r="D47" s="34">
        <v>41.65</v>
      </c>
      <c r="E47" s="55"/>
      <c r="F47" s="68">
        <f t="shared" si="4"/>
        <v>0</v>
      </c>
      <c r="G47" s="26"/>
    </row>
    <row r="48" spans="1:7" ht="45" x14ac:dyDescent="0.2">
      <c r="A48" s="6">
        <v>7</v>
      </c>
      <c r="B48" s="24" t="s">
        <v>23</v>
      </c>
      <c r="C48" s="25" t="s">
        <v>10</v>
      </c>
      <c r="D48" s="34">
        <v>41.65</v>
      </c>
      <c r="E48" s="55"/>
      <c r="F48" s="68">
        <f t="shared" si="4"/>
        <v>0</v>
      </c>
      <c r="G48" s="10" t="s">
        <v>45</v>
      </c>
    </row>
    <row r="49" spans="1:7" ht="15" x14ac:dyDescent="0.2">
      <c r="A49" s="5">
        <v>8</v>
      </c>
      <c r="B49" s="15" t="s">
        <v>24</v>
      </c>
      <c r="C49" s="25" t="s">
        <v>11</v>
      </c>
      <c r="D49" s="34">
        <v>26.17</v>
      </c>
      <c r="E49" s="55"/>
      <c r="F49" s="68">
        <f t="shared" si="4"/>
        <v>0</v>
      </c>
      <c r="G49" s="26"/>
    </row>
    <row r="50" spans="1:7" ht="15" x14ac:dyDescent="0.2">
      <c r="A50" s="6">
        <v>9</v>
      </c>
      <c r="B50" s="10" t="s">
        <v>29</v>
      </c>
      <c r="C50" s="25" t="s">
        <v>12</v>
      </c>
      <c r="D50" s="34">
        <v>857</v>
      </c>
      <c r="E50" s="55"/>
      <c r="F50" s="68">
        <f t="shared" si="4"/>
        <v>0</v>
      </c>
      <c r="G50" s="35"/>
    </row>
    <row r="51" spans="1:7" ht="34.5" customHeight="1" x14ac:dyDescent="0.2">
      <c r="A51" s="5">
        <v>10</v>
      </c>
      <c r="B51" s="10" t="s">
        <v>30</v>
      </c>
      <c r="C51" s="25" t="s">
        <v>12</v>
      </c>
      <c r="D51" s="34">
        <v>4500</v>
      </c>
      <c r="E51" s="55"/>
      <c r="F51" s="68">
        <f>D51*E51</f>
        <v>0</v>
      </c>
      <c r="G51" s="35"/>
    </row>
    <row r="52" spans="1:7" ht="15" x14ac:dyDescent="0.2">
      <c r="A52" s="6">
        <v>11</v>
      </c>
      <c r="B52" s="15" t="s">
        <v>26</v>
      </c>
      <c r="C52" s="25" t="s">
        <v>10</v>
      </c>
      <c r="D52" s="34">
        <v>41.65</v>
      </c>
      <c r="E52" s="55"/>
      <c r="F52" s="68">
        <f t="shared" si="4"/>
        <v>0</v>
      </c>
      <c r="G52" s="26"/>
    </row>
    <row r="53" spans="1:7" ht="15" x14ac:dyDescent="0.2">
      <c r="A53" s="5">
        <v>12</v>
      </c>
      <c r="B53" s="15" t="s">
        <v>43</v>
      </c>
      <c r="C53" s="25" t="s">
        <v>10</v>
      </c>
      <c r="D53" s="34">
        <v>0.6</v>
      </c>
      <c r="E53" s="53"/>
      <c r="F53" s="65">
        <f xml:space="preserve"> D53*E53</f>
        <v>0</v>
      </c>
      <c r="G53" s="26" t="s">
        <v>48</v>
      </c>
    </row>
    <row r="54" spans="1:7" ht="30.75" customHeight="1" thickBot="1" x14ac:dyDescent="0.25">
      <c r="A54" s="5">
        <v>13</v>
      </c>
      <c r="B54" s="41" t="s">
        <v>35</v>
      </c>
      <c r="C54" s="25" t="s">
        <v>10</v>
      </c>
      <c r="D54" s="36">
        <v>0.3</v>
      </c>
      <c r="E54" s="75"/>
      <c r="F54" s="69">
        <f t="shared" si="4"/>
        <v>0</v>
      </c>
      <c r="G54" s="48"/>
    </row>
    <row r="55" spans="1:7" ht="15" customHeight="1" thickBot="1" x14ac:dyDescent="0.25">
      <c r="A55" s="56" t="s">
        <v>2</v>
      </c>
      <c r="B55" s="57"/>
      <c r="C55" s="19"/>
      <c r="D55" s="19"/>
      <c r="E55" s="19"/>
      <c r="F55" s="63">
        <f>SUM(F56:F66)</f>
        <v>0</v>
      </c>
      <c r="G55" s="19"/>
    </row>
    <row r="56" spans="1:7" ht="30" x14ac:dyDescent="0.2">
      <c r="A56" s="6">
        <v>1</v>
      </c>
      <c r="B56" s="10" t="s">
        <v>33</v>
      </c>
      <c r="C56" s="25" t="s">
        <v>10</v>
      </c>
      <c r="D56" s="34">
        <v>62.85</v>
      </c>
      <c r="E56" s="53"/>
      <c r="F56" s="65">
        <f>D56*E56</f>
        <v>0</v>
      </c>
      <c r="G56" s="27"/>
    </row>
    <row r="57" spans="1:7" ht="48" customHeight="1" x14ac:dyDescent="0.2">
      <c r="A57" s="6">
        <v>2</v>
      </c>
      <c r="B57" s="24" t="s">
        <v>19</v>
      </c>
      <c r="C57" s="25" t="s">
        <v>10</v>
      </c>
      <c r="D57" s="34">
        <v>62.85</v>
      </c>
      <c r="E57" s="53"/>
      <c r="F57" s="65">
        <f t="shared" ref="F57:F66" si="5">D57*E57</f>
        <v>0</v>
      </c>
      <c r="G57" s="10" t="s">
        <v>42</v>
      </c>
    </row>
    <row r="58" spans="1:7" ht="15" x14ac:dyDescent="0.2">
      <c r="A58" s="6">
        <v>3</v>
      </c>
      <c r="B58" s="24" t="s">
        <v>20</v>
      </c>
      <c r="C58" s="25" t="s">
        <v>10</v>
      </c>
      <c r="D58" s="34">
        <v>62.85</v>
      </c>
      <c r="E58" s="53"/>
      <c r="F58" s="65">
        <f t="shared" si="5"/>
        <v>0</v>
      </c>
      <c r="G58" s="24" t="s">
        <v>36</v>
      </c>
    </row>
    <row r="59" spans="1:7" ht="63.75" customHeight="1" x14ac:dyDescent="0.2">
      <c r="A59" s="6">
        <v>4</v>
      </c>
      <c r="B59" s="24" t="s">
        <v>21</v>
      </c>
      <c r="C59" s="25" t="s">
        <v>10</v>
      </c>
      <c r="D59" s="34">
        <v>62.85</v>
      </c>
      <c r="E59" s="53"/>
      <c r="F59" s="65">
        <f t="shared" si="5"/>
        <v>0</v>
      </c>
      <c r="G59" s="10" t="s">
        <v>49</v>
      </c>
    </row>
    <row r="60" spans="1:7" ht="15" x14ac:dyDescent="0.2">
      <c r="A60" s="6">
        <v>5</v>
      </c>
      <c r="B60" s="24" t="s">
        <v>22</v>
      </c>
      <c r="C60" s="25" t="s">
        <v>10</v>
      </c>
      <c r="D60" s="34">
        <v>62.85</v>
      </c>
      <c r="E60" s="53"/>
      <c r="F60" s="65">
        <f t="shared" si="5"/>
        <v>0</v>
      </c>
      <c r="G60" s="26"/>
    </row>
    <row r="61" spans="1:7" ht="45" x14ac:dyDescent="0.2">
      <c r="A61" s="6">
        <v>6</v>
      </c>
      <c r="B61" s="10" t="s">
        <v>44</v>
      </c>
      <c r="C61" s="25" t="s">
        <v>10</v>
      </c>
      <c r="D61" s="34">
        <v>62.85</v>
      </c>
      <c r="E61" s="53"/>
      <c r="F61" s="65">
        <f t="shared" si="5"/>
        <v>0</v>
      </c>
      <c r="G61" s="10" t="s">
        <v>45</v>
      </c>
    </row>
    <row r="62" spans="1:7" ht="15" x14ac:dyDescent="0.2">
      <c r="A62" s="6">
        <v>7</v>
      </c>
      <c r="B62" s="24" t="s">
        <v>24</v>
      </c>
      <c r="C62" s="25" t="s">
        <v>11</v>
      </c>
      <c r="D62" s="34">
        <v>35.229999999999997</v>
      </c>
      <c r="E62" s="53"/>
      <c r="F62" s="65">
        <v>0</v>
      </c>
      <c r="G62" s="26"/>
    </row>
    <row r="63" spans="1:7" ht="15" x14ac:dyDescent="0.2">
      <c r="A63" s="6">
        <v>8</v>
      </c>
      <c r="B63" s="10" t="s">
        <v>32</v>
      </c>
      <c r="C63" s="25" t="s">
        <v>12</v>
      </c>
      <c r="D63" s="34">
        <v>1286</v>
      </c>
      <c r="E63" s="53"/>
      <c r="F63" s="65">
        <v>0</v>
      </c>
      <c r="G63" s="26"/>
    </row>
    <row r="64" spans="1:7" ht="15" x14ac:dyDescent="0.2">
      <c r="A64" s="6">
        <v>9</v>
      </c>
      <c r="B64" s="15" t="s">
        <v>26</v>
      </c>
      <c r="C64" s="25" t="s">
        <v>10</v>
      </c>
      <c r="D64" s="34">
        <v>62.85</v>
      </c>
      <c r="E64" s="53"/>
      <c r="F64" s="65">
        <v>0</v>
      </c>
      <c r="G64" s="26"/>
    </row>
    <row r="65" spans="1:7" ht="15" x14ac:dyDescent="0.2">
      <c r="A65" s="5">
        <v>10</v>
      </c>
      <c r="B65" s="15" t="s">
        <v>43</v>
      </c>
      <c r="C65" s="25" t="s">
        <v>10</v>
      </c>
      <c r="D65" s="34">
        <v>0.12</v>
      </c>
      <c r="E65" s="53"/>
      <c r="F65" s="65">
        <f xml:space="preserve"> D65*E65</f>
        <v>0</v>
      </c>
      <c r="G65" s="26" t="s">
        <v>48</v>
      </c>
    </row>
    <row r="66" spans="1:7" ht="30" customHeight="1" x14ac:dyDescent="0.2">
      <c r="A66" s="6">
        <v>11</v>
      </c>
      <c r="B66" s="15" t="s">
        <v>35</v>
      </c>
      <c r="C66" s="25" t="s">
        <v>10</v>
      </c>
      <c r="D66" s="34">
        <v>0.4</v>
      </c>
      <c r="E66" s="53"/>
      <c r="F66" s="65">
        <f t="shared" si="5"/>
        <v>0</v>
      </c>
      <c r="G66" s="26"/>
    </row>
    <row r="67" spans="1:7" ht="15" x14ac:dyDescent="0.2">
      <c r="A67" s="28"/>
      <c r="B67" s="29"/>
      <c r="C67" s="30"/>
      <c r="D67" s="28"/>
      <c r="E67" s="9"/>
      <c r="F67" s="9"/>
      <c r="G67" s="31"/>
    </row>
    <row r="68" spans="1:7" x14ac:dyDescent="0.2">
      <c r="A68" s="32"/>
      <c r="B68" s="32"/>
      <c r="C68" s="32"/>
      <c r="D68" s="32"/>
      <c r="E68" s="32"/>
      <c r="F68" s="32"/>
      <c r="G68" s="32"/>
    </row>
    <row r="69" spans="1:7" ht="14.25" customHeight="1" x14ac:dyDescent="0.2">
      <c r="A69" s="58" t="s">
        <v>27</v>
      </c>
      <c r="B69" s="58"/>
      <c r="C69" s="58"/>
      <c r="D69" s="58"/>
      <c r="E69" s="58"/>
      <c r="F69" s="8">
        <f>SUM(F4:F14,F16:F28,F30:F40,F42:F54,F56:F66)</f>
        <v>0</v>
      </c>
      <c r="G69" s="32"/>
    </row>
    <row r="70" spans="1:7" ht="15.75" customHeight="1" x14ac:dyDescent="0.2">
      <c r="A70" s="58" t="s">
        <v>7</v>
      </c>
      <c r="B70" s="58"/>
      <c r="C70" s="58"/>
      <c r="D70" s="58"/>
      <c r="E70" s="58"/>
      <c r="F70" s="8">
        <f>F69*0.21</f>
        <v>0</v>
      </c>
      <c r="G70" s="32"/>
    </row>
    <row r="71" spans="1:7" ht="15.75" customHeight="1" x14ac:dyDescent="0.2">
      <c r="A71" s="58" t="s">
        <v>28</v>
      </c>
      <c r="B71" s="58"/>
      <c r="C71" s="58"/>
      <c r="D71" s="58"/>
      <c r="E71" s="58"/>
      <c r="F71" s="8">
        <f>SUM(F69:F70)</f>
        <v>0</v>
      </c>
      <c r="G71" s="32"/>
    </row>
    <row r="72" spans="1:7" x14ac:dyDescent="0.2">
      <c r="C72" s="3"/>
      <c r="D72" s="3"/>
    </row>
    <row r="73" spans="1:7" x14ac:dyDescent="0.2">
      <c r="D73" s="4"/>
    </row>
  </sheetData>
  <sheetProtection algorithmName="SHA-512" hashValue="n8Y7aTLxZAb6mr8iPGAildSUKWt1l2+pGWUBkSzdINDSnQwZLzJNrnBf5WufvDMrTToQaZNUajef0hWIa10zCQ==" saltValue="TIHeF6YODC6zKQox0TfWBw==" spinCount="100000" sheet="1" objects="1" scenarios="1"/>
  <mergeCells count="9">
    <mergeCell ref="A55:B55"/>
    <mergeCell ref="A69:E69"/>
    <mergeCell ref="A70:E70"/>
    <mergeCell ref="A71:E71"/>
    <mergeCell ref="A1:G1"/>
    <mergeCell ref="A3:B3"/>
    <mergeCell ref="A15:B15"/>
    <mergeCell ref="A29:B29"/>
    <mergeCell ref="A41:B41"/>
  </mergeCells>
  <pageMargins left="0.7" right="0.7" top="0.75" bottom="0.75" header="0.3" footer="0.3"/>
  <pageSetup orientation="portrait" r:id="rId1"/>
  <ignoredErrors>
    <ignoredError sqref="F65 F53 F43 F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Výkaz výměr - podlahy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160630-JAMU-DIFA-Nabidka-Ucebny-Vybaveni-Kryci-list-cena_1-0_CZ</dc:title>
  <dc:creator>martin.ondrousek</dc:creator>
  <cp:lastModifiedBy>Miroslav Šlégl</cp:lastModifiedBy>
  <dcterms:created xsi:type="dcterms:W3CDTF">2019-04-03T12:07:58Z</dcterms:created>
  <dcterms:modified xsi:type="dcterms:W3CDTF">2019-04-17T11:45:24Z</dcterms:modified>
</cp:coreProperties>
</file>